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<sst xmlns="http://schemas.openxmlformats.org/spreadsheetml/2006/main" count="3103" uniqueCount="1367">
  <si>
    <t>Uploaded Date</t>
  </si>
  <si>
    <t>Channel</t>
  </si>
  <si>
    <t>Video URL</t>
  </si>
  <si>
    <t>Video Title</t>
  </si>
  <si>
    <t>Description</t>
  </si>
  <si>
    <t>Base URL</t>
  </si>
  <si>
    <t>Divider1</t>
  </si>
  <si>
    <t>Divider2</t>
  </si>
  <si>
    <t>Folder separator</t>
  </si>
  <si>
    <t>Youtube id</t>
  </si>
  <si>
    <t>End URL</t>
  </si>
  <si>
    <t>Transcript Link</t>
  </si>
  <si>
    <t>2023 06 14</t>
  </si>
  <si>
    <t>That UFO Podcast</t>
  </si>
  <si>
    <t>https://youtu.be/FZMBhe5NPtw</t>
  </si>
  <si>
    <t>Dr. Nadia Drake - NASA UAP Study    That UFO Podcast</t>
  </si>
  <si>
    <t>Andy is joined by freelance Science writer &amp; NASA UAP study panel member, Dr. Nadia Drake to discuss:
- Her interest in the UFO topic
- Sir Francis Drake &amp; the Drake equation
- Getting invited to the NASA study
- The work the study has been doing
- Likelihood of finding evidence of extra-terrestrial life
- What did NASA give them to work with
- Whistleblowers effecting the study?
- Listener Qs
And much, much more...!
Dr. Nadia Drake's website: https:// www.nadiadrake.com/
Recorded on 9th June 2023. Timestamps and episode links coming soon.
Don't forget to subscribe, like and leave a review of the show.
Keep lookin' up,
Andy &amp; Dan
* * *
GET IN TOUCH
Email ufouapam@gmail.com
Follow Andy https://linktr.ee/ufouapam
Follow Dan https://linktr.ee/TheZignal
* * *
MERCH - https://www.redbubble.com/people/ToInfinity/
* * *
- Join this channel to get access to perks:
https://www.youtube.com/channel/UCHw9Lru3EcpRQyM7AI5TlmA/join
- Patreon http://bitly.ws/kvIE
- Apple Podcasts http://bitly.ws/kvIF
- Spotify http://bitly.ws/kvIH
* * * 
SHOW SPONSORS:
- If you’re interested in investing in Zencastr, go to wefunder.com/zencastr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 *
TIMESTAMPS
00:00:00 Start
00:00:09 Welcome
00:01:09 Dr. Drake's backgound
00:02:02 Stigma
00:03:07 Sir. Francis Drake / Drake Equation
00:06:38 Measure of a man / hello from Dr. Drake's dog
00:08:20 What is the NASA study / What was it meant to be?
00:10:19 Why do NASA need an independent team to make recommendations?
00:11:24 How did you become involved in the NASA UAP study?
00:11:57 Was being a part of the NASA UAP study panel something you had to think about?
00:12:55 Were friends and colleagues curious?
00:13:33 Live NASA UAP panel broadcast / Harrassment
00:15:52 Misogyny
00:18:02 Value of Skepticism / Following the Data
00:20:05 What did the NASA UAP study work look like?
00:21:39 From 'Aerial' to 'Anomalous'
00:23:34 Did you expect the data to be incomplete going into the study?
00:24:28 Classifcation of reports
00:26:19 What would 'credible' evidence of ET look like?
00:28:30 Does the panel debate the idea of what constitutes credible evidence?
00:29:33 How do you start to look for the 'anomalous' in amongst the every day clutter?
00:32:23 Science communication &amp; Brian Cox / Neil deGrasse Tyson
00:34:48 Did anything during the initial study raised your eyebrows? / Navy Lt. Commander Alex Dietrich
00:36:35 Drawing Conclusions Exclusively from Eye Witness Reports
00:38:45 "It Just Takes That One Report" / Standards of Evidence
00:39:38 Do you think this panel is the start of something more?
00:41:22 NASA Administrator Bill Nelson / NASA Getting Involved in UAP
00:42:58 End of July Report
00:43:35 Thoughts on Whistleblower David Grusch's Claims
00:45:34 If the USA Government had exotic material, would that impact the NASA study for you?
00:47:28 Does NASA have access to historical data? / Timothy Taylor
00:48:55 International Space Station feed footage / potential UAP videos
00:51:34 Transparency of results
00:52:34 Use of DNA for life evolving outside of this Biosphere
00:53:47 With so many witnesses, how can we say there are no true ET UAP?
00:55:14 Do you think we're any closer to answering the Drake Equation?
00:56:21 Finding Dr. Nadia Drake's work
00:57:04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</si>
  <si>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https://files.afu.se/Downloads/Transcripts/That%20UFO%20Podcast%20(Andy%20Mcgrillen)/</t>
  </si>
  <si>
    <t xml:space="preserve"> - </t>
  </si>
  <si>
    <t>_</t>
  </si>
  <si>
    <t>/</t>
  </si>
  <si>
    <t>FZMBhe5NPtw</t>
  </si>
  <si>
    <t xml:space="preserve"> - transcript (automated).pdf</t>
  </si>
  <si>
    <t>2023 06 12</t>
  </si>
  <si>
    <t>https://youtu.be/QXbS-_TmaOs</t>
  </si>
  <si>
    <t>What would credible evidence of ET look like  - Dr. Nadia Drake    That UFO Podcast CLIPS</t>
  </si>
  <si>
    <t>Dr. Nadia Drake of the NASA UAP Study Group shares her thoughts on what credible evidence of extra-terrestrial life would even look like.
Recorded on 9th June 2023. Timestamps and episode links below.
Don't forget to subscribe, like and leave a review of the show.
Keep lookin' up,
Andy &amp; Dan
* * *
GET IN TOUCH
Email ufouapam@gmail.com
Follow Andy https://linktr.ee/ufouapam
Follow Dan https://linktr.ee/TheZignal
* * *
MERCH - https://www.redbubble.com/people/ToInfinity/
* * *
- Join this channel to get access to perks:
https://www.youtube.com/channel/UCHw9Lru3EcpRQyM7AI5TlmA/join
- Patreon http://bitly.ws/kvIE
- Apple Podcasts http://bitly.ws/kvIF
- Spotify http://bitly.ws/kvIH
* * * 
SHOW SPONSORS:
- If you’re interested in investing in Zencastr, go to wefunder.com/zencastr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</si>
  <si>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QXbS-_TmaOs</t>
  </si>
  <si>
    <t>2023 06 10</t>
  </si>
  <si>
    <t>https://youtu.be/lllbNrujZjE</t>
  </si>
  <si>
    <t>Patterns Tell Stories - @TinyKlaus    That UFO Podcast</t>
  </si>
  <si>
    <t>Andy is joined by popular writer &amp; researcher Klaus (@TinyKlaus on twitter) for his first podcast interview, they discuss:
- His own experiences with the UFO phenomenon
- Who he looks up to in UFO research
- Which theories he thinks are most likely
- Homo naledi, human ancestors, and cryptoterrestrials 
- Tom DeLonge's influence
- Where does he draw the line?
- Listener Questions
And much, much more...! 
Follow Klaus on social media here: https://twitter.com/tinyklaus
Sign up for substack: https://www.tinyklaus.com
Recorded on 30th May 2023. Timestamps and episode links below.
Don't forget to subscribe, like and leave a review of the show.
Keep lookin' up,
Andy &amp; Dan
* * *
GET IN TOUCH
Email ufouapam@gmail.com
Follow Andy https://linktr.ee/ufouapam
Follow Dan https://linktr.ee/TheZignal
* * *
MERCH - https://www.redbubble.com/people/ToInfinity/
* * *
- Join this channel to get access to perks:
https://www.youtube.com/channel/UCHw9Lru3EcpRQyM7AI5TlmA/join
- Patreon http://bitly.ws/kvIE
- Apple Podcasts http://bitly.ws/kvIF
- Spotify http://bitly.ws/kvIH
* * * 
SHOW SPONSORS:
- If you’re interested in investing in Zencastr, go to wefunder.com/zencastr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 *
00:00:00 Start
00:00:09 Welcome
00:01:07 Where / when did Klaus start writing?
00:03:58 Klaus' 'origin story' &amp; experiences
00:06:05 What was the conversation like after your shared experience?
00:08:37 Who are some of the most reputable sources of information for you?
00:10:13 Notable names 'moved on' from
00:13:15 Opinions on incredible claims some personalities make / SALT conference
00:17:39 What draws you to Tom DeLonge?
00:21:38 Stand out statements / Sekret Machines
00:24:23 Greek Gods / Creative License
00:26:22 Atlantis / Where is your 'line'?
00:28:53 Ideas about what The Phenomenon is
00:31:11 On removing ET from the table
00:32:16 Crypto-terrestrials
00:37:17 Getting From Homo Naledi to UFO Encounters
00:40:07 Parasitic Beings / Virus-Like Behaviour
00:41:27 Future Human Hypothesis
00:43:27 Greys Designed to Communicate / Intelligence Test
00:45:22 ET in WW2 / Mussolini
00:49:38 Cycles of Cataclysms
00:54:03 What are you most looking forward to in the UFO subject? / Best case scenario post-summer
00:57:24 Finding Klaus' work
01:00:24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</si>
  <si>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lllbNrujZjE</t>
  </si>
  <si>
    <t>2023 06 07</t>
  </si>
  <si>
    <t>https://youtu.be/mvarT3nTE20</t>
  </si>
  <si>
    <t>A UAP Whistleblower Comes Forward...!    The Breakdown    That UFO Podcast</t>
  </si>
  <si>
    <t>Andy &amp; Dan look at the HUGE news - the first 'Whistleblower' has come forward to provide information that the US government does indeed have crashed materials AND craft from a non-human source. 
Check out the original source of material here:
The Debrief - Leslie Kean &amp; Ralph Blumenthal - https://thedebrief.org/intelligence-officials-say-u-s-has-retrieved-non-human-craft/
FACT-CHECK Q &amp; A WITH DEBRIEF CO-FOUNDER AND INVESTIGATOR TIM MCMILLAN: PART 1 - https://thedebrief.org/fact-check-q-a-with-debrief-co-founder-and-investigator-tim-mcmillan-part-1/
FACT-CHECK Q &amp; A WITH DEBRIEF CO-FOUNDER AND INVESTIGATOR TIM MCMILLAN: PART 2 - https://thedebrief.org/fact-check-q-a-with-debrief-co-founder-and-investigator-tim-mcmillan-part-2/
FACT-CHECK Q &amp; A WITH DEBRIEF CO-FOUNDER AND INVESTIGATOR TIM MCMILLAN: PART 3 - https://thedebrief.org/fact-check-q-a-with-debrief-co-founder-and-professional-investigator-tim-mcmillan-part-3/
Ross Coulthart and Bryce Zabel - Need to Know: https://www.youtube.com/watch?v=rQjbFZT9_EM
Ross Coulthart interviews David Grusch / News Nation - https://www.youtube.com/watch?v=ZSj7QsHRxHQ
Recorded on 7th June 2023. Timestamps below.
Don't forget to subscribe, like and leave a review of the show.
Keep lookin' up,
Andy &amp; Dan
* * *
GET IN TOUCH
Email ufouapam@gmail.com
Follow Andy https://linktr.ee/ufouapam
Follow Dan https://linktr.ee/TheZignal
* * *
MERCH - https://www.redbubble.com/people/ToInfinity/
* * *
- Join this channel to get access to perks:
https://www.youtube.com/channel/UCHw9Lru3EcpRQyM7AI5TlmA/join
- Patreon http://bitly.ws/kvIE
- Apple Podcasts http://bitly.ws/kvIF
- Spotify http://bitly.ws/kvIH
* * * 
SHOW SPONSORS:
- If you’re interested in investing in Zencastr, go to wefunder.com/zencastr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 *
TIMESTAMPS
00:00:00 Start
00:00:09 Welcome
00:00:48 A whistleblower comes forward...
00:09:12 Compartmentalised programs
00:14:48 Pressure to publish?
00:20:26 "This is the beginning of a very important moment..." - Coulthart
00:22:20 On being cautious / Appeal to authority
00:29:00 Where will this lead?
00:31:07 Listener Comment with Civics context
00:33:48 Batman analogy
00:34:37 Where was this info during the hearings?
00:38:05 Listener comments
00:38:32 Homo Naledi / Lee Berger Update
00:40:48 UAP Hearing update
00:42:37 Wider Impact / Virgin Space stocks go up!
00:45:12 Disclosure Project / Steven Greer
00:48:18 Importance of going to the sources
00:53:10 Where to find the articles and interviews? (The Debrief / Need to Know podcast)
00:54:27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</si>
  <si>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mvarT3nTE20</t>
  </si>
  <si>
    <t>2023 06 05</t>
  </si>
  <si>
    <t>https://youtu.be/Mnrig2o76KM</t>
  </si>
  <si>
    <t>Homo Naledi   Cryptoterrestrials  - @TinyKlaus    That UFO Podcast CLIPS</t>
  </si>
  <si>
    <t>TinyKlaus highlights the relevance of Lee Berger's work on homo naledi to the UAP conversation. 
Recorded on 30th May 2023. Timestamps and episode links below.
Don't forget to subscribe, like and leave a review of the show.
Keep lookin' up,
Andy &amp; Dan
* * *
GET IN TOUCH
Email ufouapam@gmail.com
Follow Andy https://linktr.ee/ufouapam
Follow Dan https://linktr.ee/TheZignal
* * *
MERCH - https://www.redbubble.com/people/ToInfinity/
* * *
- Join this channel to get access to perks:
https://www.youtube.com/channel/UCHw9Lru3EcpRQyM7AI5TlmA/join
- Patreon http://bitly.ws/kvIE
- Apple Podcasts http://bitly.ws/kvIF
- Spotify http://bitly.ws/kvIH
* * * 
SHOW SPONSORS:
- If you’re interested in investing in Zencastr, go to wefunder.com/zencastr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</si>
  <si>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Mnrig2o76KM</t>
  </si>
  <si>
    <t>2023 06 01</t>
  </si>
  <si>
    <t>https://youtu.be/fwJiIyNG3ds</t>
  </si>
  <si>
    <t>NASA UAP Study Conference, Mojave Desert, Galileo Project Papers &amp; more!    The Breakdown</t>
  </si>
  <si>
    <t>Andy and Dan dive in to todays exciting conference from the NASA UAP study team. They discuss: 
- NASA UAP Study live stream
- Jeremy Corbell &amp; George Knapp triangle/flare
- Galileo Projects 7 new Peer Reviewed papers
- AARO recording / Robert Salas 
And much more...!
Recorded on 31st May 2023. Timestamps and episode links below.
Don't forget to subscribe, like and leave a review of the show.
Keep lookin' up,
Andy &amp; Dan
* * *
GET IN TOUCH
Email ufouapam@gmail.com
Follow Andy https://linktr.ee/ufouapam
Follow Dan https://linktr.ee/TheZignal
* * *
MERCH - https://www.redbubble.com/people/ToInfinity/
* * *
- Join this channel to get access to perks:
https://www.youtube.com/channel/UCHw9Lru3EcpRQyM7AI5TlmA/join
- Patreon http://bitly.ws/kvIE
- Apple Podcasts http://bitly.ws/kvIF
- Spotify http://bitly.ws/kvIH
* * * 
SHOW SPONSORS:
- If you’re interested in investing in Zencastr, go to wefunder.com/zencastr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 *
TIMESTAMPS
00:00:00 Start
00:00:09 Welcome
00:00:45 Coming up...
00:02:04 NASA study overview
00:03:20 Work place &amp; social media harrassment of team members
00:05:11 Common themes
00:07:00 Witness Statements / Robert Salas AARO interview / Legacy data
00:14:22 GoFast video analysis / Dr. Josh Semeter
00:17:54 New 'resolved' UAP video from AARO / Commercial jets?
00:21:42 Other highlights from AARO presentation / Dr. Kirkpatrick's recommendations to NASA
00:25:28 UAP Investigation Study Team presentation highlights
00:28:19 Showing your workings
00:31:53 Galileo Project Peer Reviewed Papers overview
00:35:33 Upcoming reports (NASA in late July, AARO on August 1st)
00:36:36 Public Q&amp;A overview
00:43:10 Dr. Michael Masters' new book (Revelation: The Future Human Past)
00:44:24 Weaponised #18 &amp; #19 - Mojave Desert UAP / Flares?
00:50:59 Post Processing in smartphone photos / Know your artefacts
00:52:23 Flares as a cover?
00:56:54 Benefits of painting a full picture from the start / Broken reporting chain
00:59:56 Team up = enriching the conversation
01:01:22 Challenging opinions respectfully / Moving forward
01:01:58 'UAPIST'
01:02:45 Rubbish ChatGPT joke
01:03:08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</si>
  <si>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fwJiIyNG3ds</t>
  </si>
  <si>
    <t>2023 05 25</t>
  </si>
  <si>
    <t>https://youtu.be/Be0-MFfd5Qc</t>
  </si>
  <si>
    <t>Secret Space UFOs  Fastwalkers - Darcy Weir    That UFO Podcast</t>
  </si>
  <si>
    <t>Andy is joined by Director Darcy Weir for a look at his latest documentary,  Secret Space UFOs: Fastwalkers. They speak about: 
- Fastwalker UFOs
- Satellite Imagery of UFOs
- Can astronauts be more open about anomalous experiences?
- Why certain footage captures public interest
- NASA UAP Study
- Wheel Spinning
And much, much more...! 
Get your copy of the documentary here; https://geni.us/Fastwalkers
Recorded on 19th May 2023. Timestamps and episode links below.
Don't forget to subscribe, like and leave a review of the show.
Keep lookin' up,
Andy &amp; Dan
* * *
GET IN TOUCH
Email ufouapam@gmail.com
Follow Andy https://linktr.ee/ufouapam
Follow Dan https://linktr.ee/TheZignal
* * *
MERCH - https://www.redbubble.com/people/ToInfinity/
* * *
- Join this channel to get access to perks:
https://www.youtube.com/channel/UCHw9Lru3EcpRQyM7AI5TlmA/join
- Patreon http://bitly.ws/kvIE
- Apple Podcasts http://bitly.ws/kvIF
- Spotify http://bitly.ws/kvIH
* * * 
SHOW SPONSORS:
- If you’re interested in investing in Zencastr, go to wefunder.com/zencastr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 *
TIMESTAMPS
00:00:00 Start
00:00:09 Welcome
00:00:47 Darcy's Background / Why he makes UFO documentaries
00:05:08 Making the case
00:08:52 Satellite Data / Video
00:16:12 'Satellite like you wouldn't see on Earth..." / Speaking in codes
00:22:42 Space camera data
00:28:37 Why are some astronauts more open when talking about UFOs?
00:32:14 Why does the STS footage and videos like it not have a huge public impact?
00:36:33 NASA UAP Study
00:40:03 Do you think we're building towards Disclosure, or wheel spinning?
00:43:18 Upcoming projects
00:44:58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</si>
  <si>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Be0-MFfd5Qc</t>
  </si>
  <si>
    <t>2023 05 23</t>
  </si>
  <si>
    <t>https://youtu.be/WKSQPiku_Hg</t>
  </si>
  <si>
    <t>Dr. Nolan's SALT conference comments, hopes &amp; expectations for UAP in 2023    The Breakdown</t>
  </si>
  <si>
    <t>Andy is joined by Dan to discuss the latest comments of Dr.Garry Nolan which went viral on line, including;
About 7 years ago he was 2 weeks away from seeing a recovered craft that crashed, but then the rug was pulled out from underneath him
A whistleblower last week testified to Congress and it created a "hornets nest" in Washington
Everything we see is likely remotely controlled drones or AI
Recorded on 19th May 2023. Timestamps and episode links below.
Don't forget to subscribe, like and leave a review of the show.
Keep lookin' up,
Andy &amp; Dan
* * *
GET IN TOUCH
Email ufouapam@gmail.com
Follow Andy https://linktr.ee/ufouapam
Follow Dan https://linktr.ee/TheZignal
* * *
MERCH STORE - https://www.redbubble.com/people/ToInfinity/
* * *
- Join this channel to get access to perks:
https://www.youtube.com/channel/UCHw9Lru3EcpRQyM7AI5TlmA/join
- Patreon http://bitly.ws/kvIE
- Apple Podcasts http://bitly.ws/kvIF
- Spotify http://bitly.ws/kvIH
* * * 
SUPPORT OUR SHOW SPONSORS:
- If you’re interested in investing in Zencastr, go to wefunder.com/zencastr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 *
TIMESTAMPS
00:00:00 Start
00:00:09 Welcome
00:01:16 SALT Conference with Dr. Garry Nolan
00:03:20 "100%..."
00:04:21 "I literally got within a few weeks of gaining access to one of the one of the objects..."
00:07:20 Kit Green?
00:08:46 #WilsonNolanMemo
00:10:40 "...us..." = To The Stars Academy of Arts &amp; Science?
00:13:27 "...a hornets nest in Washington..." / Whistleblowers &amp; Witnesses
00:15:49 Avatars, AI, and Drones
00:19:32 Does Voyager I &amp; II reflect our 'signature'?
00:21:41 Dr. Nolan's Off-Stage Comments
00:22:53 Bob Lazar
00:25:30 'testing humanity to see if we can peek behind the veil...'
00:27:24 Build-Up / Ammunition for skeptics
00:28:29 What are YOUR most important post-Disclosure questions?
00:30:10 Avi Loeb convinced by evidence
00:31:36 'Various factions of whatever we are dealing with...'
00:32:17 Trusted names on the UFO topic / Trinity
00:36:43 NORAD &amp; Hypersonic UFOs
00:37:52 Dr. Nolan's post-Conference statement about his comments
00:40:00 Summer 2023 / What do you hope happens, what is the least likely thing to happen, and what will realistically happen?
00:46:56 Listener hopes &amp; predictions
00:51:42 4chan LARP / The Atlantic Ocean UFO Factory
00:53:19 Will the UAP topic be discussed during the upcoming USA election cycle?
00:56:32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</si>
  <si>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WKSQPiku_Hg</t>
  </si>
  <si>
    <t>2023 05 19</t>
  </si>
  <si>
    <t>https://youtu.be/JPauwUzQHsE</t>
  </si>
  <si>
    <t>Stephen Bassett - Disclosure Update 2023    That UFO Podcast</t>
  </si>
  <si>
    <t>Disclosure activist, political lobbyist, &amp; Executive Director of the Paradigm Research Group, Stephen Bassett joins the show to discuss:
- His thoughts on the recent UAP hearings in Washington
- How we are past the point of no return?
- What language do we need to hear for this to blow?
- The Post Disclosure World
- What would he want answered first (Post Disclosure)
And much, much more...!
Recorded on May 16th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00:00:47 AARO briefing w/ Senator Gillibrand
00:05:13 Have you heard anything about the closed door portion of the briefing?
00:07:38 What impressed you about what Dr. Kirkpatrick said?
00:10:11 Does people reporting past AARO mean the office is ineffective? / "They're not whistleblowers, they're witnesses"
00:17:46 What do you think about other peoples reported timelines?
00:28:53 What needs to happen in UAP / UFO hearings that has not happened already?
00:34:28 What does a sitting President do in terms of their first acts after the press conference?
00:38:32 Is there a danger of a new truth embargo happening to obfuscate new information?
00:48:31 How does contact happen?
00:54:59 What would you ask if you were given the first questions to the President, post-confirmation that we are not alone?
01:01:23 Any new projects on the horizon?
01:04:50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</si>
  <si>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JPauwUzQHsE</t>
  </si>
  <si>
    <t>2023 05 15</t>
  </si>
  <si>
    <t>https://youtu.be/pT1rT_M4iT0</t>
  </si>
  <si>
    <t>John Ramirez - 2023 Update    That UFO Podcast</t>
  </si>
  <si>
    <t>Andy is joined by ex-CIA &amp; experiencer John Ramirez for his third appearance on the podcast to discuss:
- His thoughts on this years progress with the NDAA language, AARO &amp; whistleblowers
- Why he thinks 2027 may be a huge year for Disclosure
- Does the US government keep tabs on foreign crash retrieval programmes?
- His supporting comments of Anjali &amp; other experiencers
- Listener Qs
And much, much more...!
Recorded on 10th May 2023.
Don't forget to subscribe, like and leave a review of the show. Chapters below.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00:01:24 John's background
00:04:00 On having an informed opinion
00:06:49 How do we get to the step where we're told 'this is non-human'?
00:11:49 Does human nature play into discussion of classified or restricted information? / Is it more common place than classified suggests?
00:21:49 How equipped is the USA at keeping tabs on other countries UFO programs?
00:25:18 Kirkpatrick's data access
00:34:49 Is there an upside for the Air Force with regard to disclosure?
00:38:56 Technology becoming accessible
00:47:25 "The Strangers, The Visitors, and The Residents"
00:52:37 Anjali situation / why do you hold her experiences as credible?
01:04:48 Single greatest reason for organisations to conceal the truth about UFOs
01:07:34 Structures on the Moon, Mars or elsewhere
01:11:57 Would NASA Admin Bill Nelson have access to all past info held by the org?
01:14:45 Are you encouraged or discouraged by the CIA to make these kinds of appearances?
01:20:12 On the idea of Earth as a farm for harvesting souls?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</si>
  <si>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pT1rT_M4iT0</t>
  </si>
  <si>
    <t>https://youtu.be/v4i5NYjzf5c</t>
  </si>
  <si>
    <t>HD Photos of Mars Structures - John Ramirez    That UFO Podcast CLIPS</t>
  </si>
  <si>
    <t>Andy is joined by ex-CIA &amp; experiencer John Ramirez for his third appearance on the podcast for a 2023 update on disclosure. Here he speaks about seeing HD photos of structures on Mars. 
Full interview:
Recorded on 10th May 2023.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</si>
  <si>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v4i5NYjzf5c</t>
  </si>
  <si>
    <t>2023 05 11</t>
  </si>
  <si>
    <t>https://youtu.be/7OrviQ4d-xk</t>
  </si>
  <si>
    <t>Chris Plain - Chicago O'Hare UFO    That UFO Podcast</t>
  </si>
  <si>
    <t>Chris Plain, Science editor &amp; Head Science writer at 'The Debrief', joins the show to talk about his new article on the Chicago O'Hare UFO Incident. Discussion includes:
- The Chicago O'Hare incident
- New research by 'Applied Physics'
- Warp Drives
- What's Chris heard about potential whistleblowers coming forward?
And much, much more...!
Debrief article: https://thedebrief.org/the-chicago-ohare-uap-incident-physics-teams-analysis-offers-a-fresh-look-at-this-famous-2006-case/
Recorded on 3rd May 2023. Chapters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*$110 discount off of $199 per year list price. Membership will renew annually at the then current list price.
- BlendJet2; Go to blendjet.com and use code thatufo12 to save 12% off your order OR use my special link and the discount will be applied at checkout zen.ai/thatufo12
- Liquid I.V. ; Ready to shop better hydration, use my special link zen.ai/thatufo20off to save 20% off anything your order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Ad: Motley Fool
00:02:26 Recap of Chicago O' Hare UAP event
00:06:14 Photographic authentication / quality of cameras at the time
00:08:22 Witnesses
00:09:34 Genesis of the article
00:19:23 Does this show a shift in academic thinking to UAP?
00:26:10 Will disclosure force a review of all past cases?
00:36:17 Modern technology
00:40:23 Time may be negotiable to another species / breaking the dam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</si>
  <si>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7OrviQ4d-xk</t>
  </si>
  <si>
    <t>2023 05 09</t>
  </si>
  <si>
    <t>https://youtu.be/9LDTPLUIv3I</t>
  </si>
  <si>
    <t>Whistleblowers, James Fox Videos, Weinstein &amp; Lazar &amp; More    That UFO Podcast</t>
  </si>
  <si>
    <t>Andy and Dan break down the latest UFO news, including: 
- Ross Coulthart on Witness Citizen: Whistleblowers within months?
- Chicago O'Hare Debrief Physics Article 
- James Fox video updates (Varghina &amp; Chuck Clarke videos)
- Bob Lazar &amp; Eric Weinstein Joe Rogan update 
- What 'Yes / No' question would you ask the Others?
- Do you trust the US Government to tell the truth?
- Upcoming guests
And much, much more...!
Recorded on 8th May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*$110 discount off of $199 per year list price. Membership will renew annually at the then current list price.
- BlendJet2; Go to blendjet.com and use code thatufo12 to save 12% off your order OR use my special link and the discount will be applied at checkout zen.ai/thatufo12
- Liquid I.V. ; Ready to shop better hydration, use my special link zen.ai/thatufo20off to save 20% off anything your order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Ad: Motley Fool
00:03:07 Ross Coulthart on Witness Citizen - Timeline of months, not years for whistleblower developments
00:08:06 Why does AARO exist if witnesses are leapfrogging it?
00:11:43 Testimony and Sensor Data
00:13:36 Where to find details on our UFO sightings
00:14:33 Chris Plain / Chicago O'Hare UFO / The Debrief
00:17:21 James Fox on Joe Rogan / Chuck Clarke UFO tape (in thumbnail) / Logan Paul
00:22:33 James Fox / Varghina 'live being' video / $200k offer
00:26:07 Lazar &amp; Weinstein / UFO Community relationships
00:33:30 Valuing thorough conversation over 'Gotcha!'
00:36:08 Anjali Schultz / John Ramirez
00:41:23 Poll discussion - 'If you could ask The Others one 'yes or no' question, what would it be?'
00:43:18 Poll discussion - 'if Senators told us crash retrieval programs weren't studying non-human tech, would you believe them?'
00:45:59 BanjoRich - Would it kill the UFO topic if Roswell / Nimitz etc turned out to be human tech?
00:47:58 Listener Call-In Invite
00:48:23 Awful ChatGPT joke
00:48:40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</si>
  <si>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9LDTPLUIv3I</t>
  </si>
  <si>
    <t>2023 05 05</t>
  </si>
  <si>
    <t>https://youtu.be/7q6jToFva3o</t>
  </si>
  <si>
    <t>Ryan Sprague, Stories from Somewhere in the Skies    That UFO Podcast</t>
  </si>
  <si>
    <t>Ryan Sprague, host of the podcast Somewhere in the Skies, joins the show to discuss his new book, Stories from Somewhere in the Skies. They discuss:
- Ryans second book &amp; its inception
- Importance of sharing others stories
- Sightings, close encounters &amp; military experiences
- Some highlights from the book
And much, much more...!
EPISODE LINKS:
Pick up your copy of the new book here: https://amzn.eu/d/7s5RM9v
Recorded on 3rd May 2023. Chapters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Ad: Motley Fool
00:03:21 Overview of what the book contains
00:05:11 Who made the amazing cover?
00:08:09 On Diana Pasulka's foreword
00:10:50 What is it that attracts you to the testimonies you've included here?
00:13:29 Why did you pick these particular experiences to include in the book?
00:17:05 What is your 'limit' for UFO &amp; high strangeness experiences?
00:23:10 Format of the book (sightings, close encounters, military personnel)
00:26:25 On the military personnel section
00:37:31 On the close encounters section
00:42:35 Considering different angles
00:45:14 On the sightings section
00:49:17 Digesting the stories / book
00:51:52 What would you like people to take away from the book?
00:54:24 How to find the book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</si>
  <si>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7q6jToFva3o</t>
  </si>
  <si>
    <t>2023 04 30</t>
  </si>
  <si>
    <t>https://youtu.be/m1LmB6elXfI</t>
  </si>
  <si>
    <t>Crop Circles - Karen Alexander &amp; Gary King    That UFO Podcast</t>
  </si>
  <si>
    <t>Researchers Karen Alexander &amp; Gary King join the show to talk about the crop circle phenomenon. They discuss: 
- Their combined 50+ years of experience researching
- What defines a crop circle
- How to differentiate a genuine crop circle from a hoax
- Garys own experience finding a newly formed circle
- Association of crop circles with the UFO phenomenon
- What are crop circles for - A message, a warning, or something else?
And much, much more...!
Recorded on 14th April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EPISODE LINKS
Terry Wilson book: 
https://www.amazon.co.uk/Secret-History-Crop-Circles-Phenomenon-ebook/dp/B00WD0UH7Q
Paper - Anatomical anomalies in crop formation plants, Lavengood: http://iccra.org/levengood/CircleScans/Anatomical%20Anomalies%20In%20Crop%20Formation%20Plants_WC%20Levengood_Physiologia%20Plantarum%20No%2092_1994.pdf
Website: https://temporarytemples.co.uk/
‘Against the Grain’ YouTube channel: https://www.youtube.com/@againstthegrain165
* * *
CHAPTERS
00:00:00 Start
00:00:11 Ad: Motley Fool
00:03:24 Karen and Garys backgrounds
00:07:31 Garys crop circle experience
00:14:06 Defining a crop circle
00:17:15 Identifying crop circle characteristics
00:22:01 What signs are you looking for when investigating crop circles?
00:26:36 Experience and advice on being fooled by man-made crop circles?
00:34:55 Crop circles and UFO experiences
00:46:17 Garys experiences with high strangeness at crop circles
00:51:04 Why does it seem crop circles were a 1990s phenomenon?
00:53:22 Ideas on what crop circles are for
01:05:45 What is the single most compelling piece of evidence that crop circles are anomalous?
01:12:19 Are police actively investigating the criminal aspect of the case?
01:16:12 Is it possible early 70s crop circles were made by Satellite MASER technology?
01:18:44 Could crop circles be an attempt at communication?
01:19:39 Yes or no, are aliens making the crop circles?
01:20:29 Has the number of crop circles being created dropped in modern times?
01:22:46 On the infamous video of orbs 'creating' a crop circle &amp; other evidence
01:30:10 Any mid-20th century documentation of crop circles?
01:32:19 Where do crop circles fit into the UFO mystery?
01:38:05 Following your work
01:40:26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</si>
  <si>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m1LmB6elXfI</t>
  </si>
  <si>
    <t>https://youtu.be/ecS6QPv2sbs</t>
  </si>
  <si>
    <t>Historical records of crop circles - Karen Alexander &amp; Gary King    That UFO Podcast CLIPS</t>
  </si>
  <si>
    <t>Researchers Karen Alexander &amp; Gary King talk about mid-20th evidence for the crop circle phenomenon.
Full interview here: 
Recorded on 14th April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</si>
  <si>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ecS6QPv2sbs</t>
  </si>
  <si>
    <t>2023 04 28</t>
  </si>
  <si>
    <t>https://youtu.be/XZfoz01BOCM</t>
  </si>
  <si>
    <t>UFO Hearings reaction, Whistleblowers, and more    The Breakdown    That UFO Podcast</t>
  </si>
  <si>
    <t>Andy and Dan dive into some recent news stories on UAP / UFOs, including:
- Fallout from last weeks UAP hearings
- James Fox on Joe Rogan this week
- John Ramirez comments on F2B
- Skinwalker Ranch anomaly
And much, much more..!
Recorded on 26th April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EISODE LINKS
- Daily Mail whistleblower article: https://www.dailymail.co.uk/news/article-11996773/Six-whistleblowers-spill-UFO-secrets-congress.html
- Tim McMillan/Debrief hearings article: https://thedebrief.org/here-are-the-major-takeaways-you-missed-from-the-recent-senate-hearing-on-unidentified-aerial-phenomena/
* * * 
CHAPTERS
00:00:00 Start
00:00:09 Ad: Motley Fool
00:01:34 Welcome
00:02:09 What we'll be talking about
00:02:26 Aftermath of the UAP Hearings
00:04:51 Title 10 vs Title 50 access to data &amp; sensors
00:07:26 'No credible evidence' - What IS 'credible' evidence?
00:10:15 On 'Informed speculation'
00:13:08 'What we even say?' / 'Intruders' movie speech
00:14:51 Overnight change
00:16:46 26th April Daily Mail Whistleblowers article
00:17:38 On 'Roswell-style crash retrieval' / Danny Sheehan
00:21:31 Sheehan &amp; The Emerging Butterfly
00:24:31 What's next for AARO?
00:26:29 Bidens Task Force / Nat Sec Advisor Jake Sullivan
00:27:35 James Fox on Rogan Preamble
00:29:27 Obtaining videos
00:31:46 Chuck Clarke video
00:34:31 Jimmy Church / John Ramirez - Prophecy talk
00:37:17 'If it's said in SCIF, why is it being repeated?'
00:37:53 Anjali and the Mountain Folk
00:42:27 Skinwalker Ranch new season / Anomalies on video?
00:45:27 Expertise vs production?
00:46:58 Effecting credibility in a positive way / One proasaic thing does not explain everything
00:48:04 Rony Vernet / Brazailian anomaly study
00:50:16 Corbell on UAP hearings
00:50:59 Handing dossiers to Senators
00:51:40 Senator Gillibrand: '...there are advanced craft in our airspace…we don’t know who are operating them or their capabilities'
00:51:57 Upcoming Senator Gillibrand Interview on The Good Trouble Show
00:52:57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</si>
  <si>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XZfoz01BOCM</t>
  </si>
  <si>
    <t>2023 04 25</t>
  </si>
  <si>
    <t>https://youtu.be/X-6hfPxBkfU</t>
  </si>
  <si>
    <t>Eriks Proposed 'Light Garden' at Skinwalker Ranch    That UFO Podcast CLIPS</t>
  </si>
  <si>
    <t>Erik Bard, principle investigator at Skinwalker Ranch, explains what he'd do with unlimited funds - create a light garden.
Watch the full interview here:
https://youtu.be/-mKuXtzJ7yI
Recorded on 10th April 2023.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</si>
  <si>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X-6hfPxBkfU</t>
  </si>
  <si>
    <t>2023 04 24</t>
  </si>
  <si>
    <t>https://youtu.be/-mKuXtzJ7yI</t>
  </si>
  <si>
    <t>Erik Bard - Skinwalker Ranch    That UFO Podcast</t>
  </si>
  <si>
    <t>Physicist, Chief Scientist &amp; Principal Investigator at Skinwalker Ranch, Erik Bard, joins the show to discuss:
- Erik working with Brandon Fugal
- His first experience on the Ranch
- Standout moments of his time there
- Proposed explanations
- Experiments he would like to do on the Ranch
And much, much more...!
The Secret of Skinwalker Ranch Season 4 Premieres on History April 18th, 10/9c.
Recorded on 10th April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Ad: Motley Fool
00:01:34 Welcome
00:02:55 How did you first get involved with Skinwalker Ranch and Brandon Fugal?
00:05:20 Did you know much about the ranch before accepting the invite?
00:07:04 What's your role on the project?
00:09:29 Is it a good thing to start from scratch or would you like to see the NIDS data?
00:11:09 'Curiosity is not entitlement for answers'
00:12:18 Erik's interesting experience on his first visit to the Ranch
00:18:14 Electronics &amp; battery problems on the property
00:19:52 If you had a 100 piece jigsaw puzzle for Skinwalker Ranch, how far are you into assembling it?
00:22:52 Keeping an open mind with regard to overall ideas about Skinwalker Ranch
00:25:28 Standout moments on the project
00:34:16 If money was no object, how would you take the investigation forward?
00:39:09 Views on the wider UAP conversation and hearings
00:40:22 On collaboration with other UAP study organisations
00:42:11 What can people look forward to in season 4 of Skinwalker Ranch?
00:45:25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</si>
  <si>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-mKuXtzJ7yI</t>
  </si>
  <si>
    <t>2023 04 20</t>
  </si>
  <si>
    <t>https://youtu.be/PlyDvpzBpFk</t>
  </si>
  <si>
    <t>Breaking News - UAP Hearings reaction    That UFO Podcast</t>
  </si>
  <si>
    <t>Andy is joined by Dan, back in the UK following his expedition in Central &amp; South America. They discuss their reactions to the April '23 UAP hearings, which featured Senator Gillibrand and others interviewing Dr. Sean Kirkpatrick, Director of AARO. 
Recorded on 19th April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Motley Fool: Save $110 off the full list price of Stock Advisor for your first year, go to zen.ai/thatufofool and start your investing journey today!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00:00:54 Who, what, why, where, when?
00:05:41 Early days for the AARO team
00:07:25 Impressions of Dr. Sean Kirkpatrick
00:11:49 Turning UAP into SEP (Somebody Else's Problem)
00:13:42 'No credible evidence of Extra Terrestrial objects'
00:17:09 Frustrations / Lack of follow ups on 'Anomalous' statement or crash retrievals
00:22:41 Slides
00:25:50 'Orb' video
00:27:14 'Plume' video
00:28:31 Kirkpatrick on upcoming AARO UAP reports
00:29:20 Public facing AARO website ETA
00:30:03 The long game / Informing legislation
00:31:28 Overall opinions on the hearings
00:34:03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</si>
  <si>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PlyDvpzBpFk</t>
  </si>
  <si>
    <t>2023 04 16</t>
  </si>
  <si>
    <t>https://youtu.be/kZVrBkezHdE</t>
  </si>
  <si>
    <t>Secret Space UFOs  Apollo 1-11 w Darcy Weir    That UFO Podcast</t>
  </si>
  <si>
    <t>Darcy Weir, Director &amp; Producer of the documentary Secret Space UFOs: Apollo 1-11, joins Andy to discuss:
- Darcy's previous "Secret Space UFO" documentaries
- The history of NASA, the Apollo/Gemini missions and UFO sightings
- Confidential transcripts of astronauts and what they said about UFOs 
- The best evidence of UFOs in space
- James Fox coming close to having Buzz Aldrin on the record about UFOs
- Listener questions
And much, more...!
Check out the documentary: 
Apple TV: https://tv.apple.com/gb/movie/secret-space-ufos-apollo-1-11/
Amazon Prime; https://www.amazon.co.uk/gp/video/detail/B0B8SPNWVH/
Spotify listeners can now access premium content here, https://open.spotify.com/show/7wnXUAQ3vwdsX1BoyaEvjZ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If you’re interested in investing in Zencastr, go to wefunder.com/zencastr or click the link in my episode description below to claim your slice of the Future of Podcasting.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</si>
  <si>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kZVrBkezHdE</t>
  </si>
  <si>
    <t>2023 04 06</t>
  </si>
  <si>
    <t>https://youtu.be/yyf8JLBs0Tk</t>
  </si>
  <si>
    <t>UFO hearing talk, legacy programs, signals from space and more!    The Breakdown    That UFO Podcast</t>
  </si>
  <si>
    <t>Recorded on 5th April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Paperlike: Ready to do more with your iPad? Head over to Paperlike.com/ThatUFO to get started
- If you’re interested in investing in Zencastr, go to wefunder.com/zencastr or click the link in my episode description below to claim your slice of the Future of Podcasting.
- Are you ready to earn extra income from sharing your expert opinion? Head over to userinterviews.com/hello to sign up and participate today!
- Are you ready to feel more energized, focused, and supported? Go to zen.ai/thatufopod15 and add nourishing, plant-based foods to fuel you from sunrise to sunset.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00:01:32 Congressional UFO Hearings
00:07:24 Shootdowns / Other high def images released
00:11:44 James Fox comments about legacy programs &amp; whistleblowers
00:14:38 Crash Retrievals
00:20:24 To The Stars 2023 shareholder update
00:26:10 UFO debris / CRADA
00:31:23 'Alien' signal Independent article / EM fields on exoplanets
00:36:57 New crewed Moon mission crew announced
00:38:49 Audience Question: Current theories on the Others
00:41:05 What's happening in Colombia over the next few weeks
00:43:39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</si>
  <si>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yyf8JLBs0Tk</t>
  </si>
  <si>
    <t>2023 04 03</t>
  </si>
  <si>
    <t>https://youtu.be/P2apsc82g-k</t>
  </si>
  <si>
    <t>April Preview    That UFO Podcast</t>
  </si>
  <si>
    <t>A preview of what's coming up the podcast this month, with new guests &amp; shows!
Recorded on 1st April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Paperlike: Ready to do more with your iPad? Head over to Paperlike.com/ThatUFO to get started
- If you’re interested in investing in Zencastr, go to wefunder.com/zencastr or click the link in my episode description below to claim your slice of the Future of Podcasting.
- Are you ready to earn extra income from sharing your expert opinion? Head over to userinterviews.com/hello to sign up and participate today!
- Are you ready to feel more energized, focused, and supported? Go to zen.ai/thatufopod15 and add nourishing, plant-based foods to fuel you from sunrise to sunset.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00:00:00 Start
00:00:11 Welcome
00:00:56 Breakdown / Colombia
00:01:37 UFO history with Graeme Randall
00:02:11 Patterns tell stories with 'TinyKlause'
00:03:24 David Marler (https://nufohrc.org) &amp; Tom / John (Estimate of the Situation)
00:04:28 Crop Circles with Karen Alexander and Gary King
00:05:33 Skinwalker Ranch guest
00:07:45 Outro (Goblin Problems -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</si>
  <si>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P2apsc82g-k</t>
  </si>
  <si>
    <t>2023 04 02</t>
  </si>
  <si>
    <t>https://youtu.be/sAWT0IbZXSE</t>
  </si>
  <si>
    <t>February   March 2023 Highlights    That UFO Podcast</t>
  </si>
  <si>
    <t>Here are some of the highlights from interviews over the past few months, including: 
- Terry Lovelace - incidents at Devils Den similar to his own, Missing 411 connections?
- Bryce Zabel - The Clintons &amp; Disclosure
- Chris Bledsoe - Being taken "off world" during investigations
- Ross Coulthart - Who is actually in control of UFO recovery programmes?
Chapters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Paperlike: Ready to do more with your iPad? Head over to Paperlike.com/ThatUFO to get started
- If you’re interested in investing in Zencastr, go to wefunder.com/zencastr or click the link in my episode description below to claim your slice of the Future of Podcasting.
- Are you ready to earn extra income from sharing your expert opinion? Head over to userinterviews.com/hello to sign up and participate today!
- Are you ready to feel more energized, focused, and supported? Go to zen.ai/thatufopod15 and add nourishing, plant-based foods to fuel you from sunrise to sunset.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00:00:11 Welcome
00:02:09 Terry Lovelace
00:11:40 Bryce Zabel
00:17:37 Chris Bledsoe
00:26:25 Ross Coulthart
00:35:49 Outro (Goblin Problems -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</si>
  <si>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sAWT0IbZXSE</t>
  </si>
  <si>
    <t>2023 03 29</t>
  </si>
  <si>
    <t>https://youtu.be/HxBoy0Hj4JQ</t>
  </si>
  <si>
    <t>Jay C. King - Inquire Anomalous Conference 2023    That UFO Podcast</t>
  </si>
  <si>
    <t>Jay Christopher King, one of the founders, joins the show to preview the upcoming 'An Inquiry Into Anomalous Experiences &amp; The Phenomenon' conference in New York. Andy and Jay discuss: 
- Previous line ups &amp; highlights
- What can be learned from these intimate events
- This instalments HUGE line up
- What conversations go on behind the scenes
And much, much more...!
EPISODE LINKS:
Livestream/Conference tickets: https://aninquiry2023.rsvpify.com
Inquire Anomalous: https://twitter.com/InquireAnomalus
Follow Jay: https://twitter.com/JayCKing78
Follow James: https://twitter.com/EngagingThe
Experiencer group: https://www.tegmembers.com
Recorded on 23rd March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Paperlike: Ready to do more with your iPad? Head over to Paperlike.com/ThatUFO to get started
- If you’re interested in investing in Zencastr, go to wefunder.com/zencastr or click the link in my episode description below to claim your slice of the Future of Podcasting.
- Are you ready to earn extra income from sharing your expert opinion? Head over to userinterviews.com/hello to sign up and participate today!
- Are you ready to feel more energized, focused, and supported? Go to zen.ai/thatufopod15 and add nourishing, plant-based foods to fuel you from sunrise to sunset.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00:00:56 Jay's background
00:04:52 Highlights of past conferences
00:07:19 What have they learned so far by putting on these events?
00:14:45 On intimate venues
00:17:36 Livestream / In-person tickets
00:19:27 Guests for upcoming event &amp; theme / Ryan Graves preview
00:24:10 James Fox preview
00:30:27 Daniel Ingram preview
00:33:43 Peter Lavenda preview
00:36:40 Leslie Kean preview
00:38:58 Based on the presentations so far, what are your thoughts on what's going on in the UFO subject?
00:42:45 Where to get tickets (link: https://aninquiry2023.rsvpify.com)
00:44:36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</si>
  <si>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HxBoy0Hj4JQ</t>
  </si>
  <si>
    <t>2023 03 22</t>
  </si>
  <si>
    <t>https://youtu.be/YIfOXnO1POo</t>
  </si>
  <si>
    <t>Ross Coulthart Answers Your Questions    That UFO Podcast</t>
  </si>
  <si>
    <t>Journalist, author, and podcast host, Ross Coulthart, joins the show to answer YOUR questions:
- Is Ross jaded with the UFO topic as it stands?
- 'Group K'
- Officials and briefings
- Are white house correspondents asking the right questions?
- Which clock is closer to midnight, Doomsday or Disclosure?
- Who is running crash retrieval programmes?
- Sensors in space picking up UAP
And much, much more...!
'Need to Know' youtube: https://www.youtube.com/@BryceZabel
Recorded on 16th March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Paperlike: Ready to do more with your iPad? Head over to Paperlike.com/ThatUFO to get started
- If you’re interested in investing in Zencastr, go to wefunder.com/zencastr or click the link in my episode description below to claim your slice of the Future of Podcasting.
- Are you ready to earn extra income from sharing your expert opinion? Head over to userinterviews.com/hello to sign up and participate today!
- Are you ready to feel more energized, focused, and supported? Go to zen.ai/thatufopod15 and add nourishing, plant-based foods to fuel you from sunrise to sunset.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00:01:04 Opinion on the UFO topic for the start of 2023
00:04:42 What are your sources saying?
00:14:42 Why are the press not better briefed to challenge White House / DOD statements?
00:20:23 What's closer to midnight, the Doomsday or Disclosure clock?
00:23:17 Are we better of never knowing the truth of UAP?
00:24:58 On non-physical aspects of the phenomenon
00:29:13 How do you view figures like Jay Stratton engaging with AlienCon etc?  / Tim Taylor
00:37:24 Object Shoot-downs / Officials being briefed
00:43:57 Is time against us with regard to support from Officials (who may move on)?
00:48:59 Do you have any idea who might be in charge of the secret UFO recovery program?
00:55:32 Any news on evidence from sensors systems based in space?
00:58:23 On the NASA study
00:59:22 How can people follow your work?
01:00:23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</si>
  <si>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YIfOXnO1POo</t>
  </si>
  <si>
    <t>2023 03 21</t>
  </si>
  <si>
    <t>https://youtu.be/6umu4FFyM5I</t>
  </si>
  <si>
    <t>Ross Coulthart - Officials have seen 4 UAP    That UFO Podcast CLIPS</t>
  </si>
  <si>
    <t>Ross tells us what officials may have seen in their UAP briefings since the shoot-downs.
Recorded on 16th March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Paperlike: Ready to do more with your iPad? Head over to Paperlike.com/ThatUFO to get started
- If you’re interested in investing in Zencastr, go to wefunder.com/zencastr or click the link in my episode description below to claim your slice of the Future of Podcasting.
- Are you ready to earn extra income from sharing your expert opinion? Head over to userinterviews.com/hello to sign up and participate today!
- Are you ready to feel more energized, focused, and supported? Go to zen.ai/thatufopod15 and add nourishing, plant-based foods to fuel you from sunrise to sunset.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</si>
  <si>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6umu4FFyM5I</t>
  </si>
  <si>
    <t>https://youtu.be/jqCDLqMA9iE</t>
  </si>
  <si>
    <t>Ross Coulthart - Who are Group K !    That UFO Podcast CLIPS</t>
  </si>
  <si>
    <t>Ross opens up about who he suspects to be in charge of the UAP programs.
Recorded on 16th March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Paperlike: Ready to do more with your iPad? Head over to Paperlike.com/ThatUFO to get started
- If you’re interested in investing in Zencastr, go to wefunder.com/zencastr or click the link in my episode description below to claim your slice of the Future of Podcasting.
- Are you ready to earn extra income from sharing your expert opinion? Head over to userinterviews.com/hello to sign up and participate today!
- Are you ready to feel more energized, focused, and supported? Go to zen.ai/thatufopod15 and add nourishing, plant-based foods to fuel you from sunrise to sunset.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</si>
  <si>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jqCDLqMA9iE</t>
  </si>
  <si>
    <t>2023 03 16</t>
  </si>
  <si>
    <t>https://youtu.be/NodS9602cmk</t>
  </si>
  <si>
    <t>Chris Bledsoe - UFO of God    That UFO Podcast</t>
  </si>
  <si>
    <t>Andy is joined by one of the most well known experiencers on the planet, Chris Bledsoe Sr, to discuss;
- His original experience in 2007
- What prompted him to write the book
- Stories of missing time
- Good v Evil entities
- The Lady/Goddess'
- Future cataclysms
- Listener Questions
And much, much more...!
Get the book here: https://ufoofgod.com/
Recorded on 9th March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Paperlike: Ready to do more with your iPad? Head over to Paperlike.com/ThatUFO to get started
If you’re interested in investing in Zencastr, go to wefunder.com/zencastr or click the link in my episode description below to claim your slice of the Future of Podcasting.
Laird Superfood 15% off use code 'ThatUFO' at checkout, https://lairdsuperfood.com/
Zencastr Advertise - Advertise your business on this and other podcasts follow zen.ai/thatufopod1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00:00:00 Start
00:00:09 Welcome
00:00:50 Chris' Experiences
00:11:52 How do you process what you're seeing?
00:16:02 Thoughts on experiences of others - benevolence vs malevolence?
00:18:51 Would you consider a prolonged televised investigation?
00:21:16 Has anyone reached out who is having similar experiences?
00:23:07 Are people coming to you in an official capacity or with more of a personal interest?
00:26:10 Why do you think there's such an intense interest in your experiences?
00:28:12 Is there any evidence you haven't published?
00:34:14 Have you ever felt deceived by the phenomenon or visiting officials?
00:36:18 Have you been taken off planet? / Missing Time w/ Chase Kloetzke
00:43:24 How many times do you remember being taken off planet?
00:45:21 Is the Lady the same entitiy that appeared in as a Marian Apparition in Fatima?
00:49:18 Evidence of the the beings being Biblical Angels etc?
00:52:11 Given your experiences, what do you think the reason we're here is?
00:54:47 How do you keep things straight when you interact with officials?
00:57:37 Do you ever regret going public?
00:59:26 Do you feel your trauma was linked to your experiences, or was it with you from birth?
01:00:41 Cataclysms
01:02:56 Do officials share their assessments of the beings with you?
01:04:49 What do you think the final chapter for your story will be?
01:07:29 How would you feel if the phenomenon stopped interacting with you?
01:10:14 Getting in touch with Chris &amp; his team
01:11:11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</si>
  <si>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NodS9602cmk</t>
  </si>
  <si>
    <t>2023 03 15</t>
  </si>
  <si>
    <t>https://youtu.be/vEGJbRRonZM</t>
  </si>
  <si>
    <t>Missing Time - Chris Bledsoe    That UFO Podcast CLIPS</t>
  </si>
  <si>
    <t>Chris talks about Chase Kloetzki and others experiencing missing time. 
Recorded on 9th March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</si>
  <si>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vEGJbRRonZM</t>
  </si>
  <si>
    <t>https://youtu.be/j7qQtCJRzz8</t>
  </si>
  <si>
    <t>Unpublished Evidence - Chris Bledsoe    That UFO Podcast CLIPS</t>
  </si>
  <si>
    <t>Chris talks about some unpublished evidence that inspired the book that we may see this coming summer.
Recorded on 9th March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</si>
  <si>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j7qQtCJRzz8</t>
  </si>
  <si>
    <t>2023 03 09</t>
  </si>
  <si>
    <t>https://youtu.be/_adfgS8bSY0</t>
  </si>
  <si>
    <t>March UFO Roundtable w  Andy, Dan, Ryan, &amp; Nathan    That UFO Podcast</t>
  </si>
  <si>
    <t>Andy is joined by Dan, Ryan Sprague(Somewhere in the Skies) &amp; Nathan (Calling All Beings/Luminal Phrames) to look at the news from the start of this year including:
- Crash Retrieval whistleblowers
- New documentaries
- Chris Bledsoe book
- Merged/Weaponized podcasts
And much, much more...!
UAP Media: https://www.uapmedia.uk
33oz Creative: https://33ozcreative.com/
Somewhere in the skies: https://twitter.com/SomewhereSkies
Calling All Beings: https://twitter.com/CallingBeings
Liminal Phrames: https://twitter.com/LiminalPhrames
Recorded on 3rd March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00:00:11 Welcome
00:03:28 Documentary Series / Films
00:13:58 Spy balloon / Shoot downs
00:27:25 Chris Bledsoe / UFOs of God
00:47:54 AARO
00:58:14 Who do we look to for authority when it comes to UFO disclosure?
01:06:26 Shadow Biosphere / Communications with something 'other'
01:15:30 Life changing dramatically in the next 10 years
01:28:56 Weaponized Podcast / Beings &amp; other revelations
01:38:52 Tic Tac / Object in Water
01:43:24 Bashar
01:43:49 Projects coming up
01:47:17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</si>
  <si>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_adfgS8bSY0</t>
  </si>
  <si>
    <t>2023 02 28</t>
  </si>
  <si>
    <t>https://youtu.be/YP9U1ZxQSHQ</t>
  </si>
  <si>
    <t>Terry Lovelace - Incident at Devil's Den    That UFO Podcast</t>
  </si>
  <si>
    <t>Experiencer &amp; author Terry Lovelace joins the show to discuss 'Devils Den' &amp; how the UFO phenomena has stayed with him throughout his life:
- Other abductions similar to Terrys
- His own experience
- Implants
- Living with the UFO phenomena
- Abductions around the world
- Listener Qs
Much, much more...!
Recorded on 7th February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EPISODE LINKS
Terry's website &amp; book: https://www.terrylovelace.com
* * *
CHAPTERS
00:00:00 Start
00:00:09 Welcome
00:01:01 How far back does your story go?
00:01:32 What is Devil's Den and why were you there?
00:10:29 Second case in Devil's Den
00:17:23 Missing 411 Connection / 'Devil in the Details'
00:20:25 Terry's Experience
00:30:32 Was the triangle aware of you and your friend?
00:48:47 Any thoughts as to the source of the 'Greys'?
01:00:47 Were you still feeling sedation at this point?
01:02:05 Why do you think experiences differ from person to person?
01:04:42 Could it point to a range of beings who differ?
01:10:08 Any other details?
01:13:41 Have you ever heard of someone being abducted on the same date?
01:22:54 The day after the experience
01:25:31 Was there much conversation between you both on the drive home?
01:27:13 When did the Office of Special Inviestigations get involved?
01:28:05 What did they ask you?
01:31:12 Hypnosis
01:32:59 Why did they ask you these questions? Seems like they knew it was something otherworldly?
01:34:47 Did you keep in touch with Toby? / How did this experience impact you over time?
01:38:00 Toby: 'It happened didn't it, Terry?...Why us?'
01:39:04 Did you want to move past the incident?
01:40:12 What made you decide to write about your experience?
01:44:14 On helping people come to terms with the incident
01:46:22 Delonge / Elizondo / Semivan / TTSA
01:48:54 Advice for other Experiencers
01:50:55 Was what you saw in the craft real or potentially generated illusions?
01:52:24 Has anyone given you off the record info about your experience?
01:53:21 How did the officer find you in hospital?
01:54:32 Do you think they had direct knowledge of the encounter?
01:56:32 On co-operation / secret treaties between Gov and the 'Others'
02:01:21 Following Terry's work
02:02:12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</si>
  <si>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YP9U1ZxQSHQ</t>
  </si>
  <si>
    <t>2023 02 22</t>
  </si>
  <si>
    <t>https://youtu.be/Yuq3bYgvUds</t>
  </si>
  <si>
    <t>The Implant - Terry Lovelace - Incident at Devil's Den    That UFO Podcast CLIPS</t>
  </si>
  <si>
    <t>Andy is joined by Terry Lovelace, author of Incident of Devil's Den, who talks about the implant found in his knee. 
Terry's website &amp; book: https://www.terrylovelace.com
Recorded on 7th February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</si>
  <si>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Yuq3bYgvUds</t>
  </si>
  <si>
    <t>2023 02 21</t>
  </si>
  <si>
    <t>https://youtu.be/6CuX4L9X1UI</t>
  </si>
  <si>
    <t>Bryce Zabel - Presidents and UFOs    That UFO Podcast</t>
  </si>
  <si>
    <t>TV writer/producer, Author &amp; co-host of "Need to know" podcast, Bryce Zabel, joins the show to look at: 
- The last few weeks news with UFOs in the headlines
- Will Biden be the Disclosure President
- How the media have picked up this story
- History of US Presidents &amp; UFOs
And much, much more...!
Recorded on 15th Feb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EPISODE LINKS
- Check out: https://needtoknow.today/
- Bryce twitter: https://twitter.com/BryceZabel
- Ross twitter: https://twitter.com/rosscoulthart
* * *
CHAPTERS
00:00:00 Start
00:00:09 Welcome
00:01:44 Bryce's Background
00:05:02 What's kept you involved in the UFO subject?
00:06:58 Discussion of the object shoot downs
00:10:54 Is there potential for something 'other' in these events?
00:12:27 Is the situation being engineered so broach the UFO subject?
00:15:33 Journalists contextualising the reports / Snickering &amp; Stigma
00:18:23 Reasons for optimism
00:22:32 Air Force &amp; Navy Conflict / Who holds the cards with UFOs in the US Gov?
00:26:58 An opportunity for AARO to take charge?
00:30:21 Biden as disclosure President?
00:32:14 How do you see this shoot down story developing in the next few weeks?
00:34:55 On disclosure as the ultimate disruption
00:38:57 What is President's Day?
00:41:25 How does Tom Delonge get info if the Presidents can't?
00:43:57 What changed between Bill Clinton and Hillary Clinton that allowed her to start talking about UAP / UFOs?
00:47:41 If Hillary had won the election, do you think she gets to make that disclosure announcement?
00:50:08 Do you think about what was meant by the truth being 'existentially shocking'?
00:53:37 What should people do to increase the chances of disclosure? / Contacting Representatives
00:56:48 How can people follow Bryce's work?
00:59:22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</si>
  <si>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6CuX4L9X1UI</t>
  </si>
  <si>
    <t>2023 02 19</t>
  </si>
  <si>
    <t>https://youtu.be/_LNGCve5pA8</t>
  </si>
  <si>
    <t>Air Force &amp; Navy disconnect on UFOs - Bryce Zabel    That UFO Podcast</t>
  </si>
  <si>
    <t>Bryce Zabel discusses recent comments from Ross Coulthart on their show, Need To Know.
Recorded on 16th Feb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</si>
  <si>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_LNGCve5pA8</t>
  </si>
  <si>
    <t>2023 02 17</t>
  </si>
  <si>
    <t>https://youtu.be/yunShxSOGqI</t>
  </si>
  <si>
    <t>UFOs, Spy Balloons, 'Objects' &amp; more    The Breakdown    That UFO Podcast</t>
  </si>
  <si>
    <t>Andy is joined by Dan to take a look at a very strange week in the world of UFO's as it was a HUGE talking point across the globe, Tim McMillan also comes on to share his insights, then Chris Rutkowski talks about the latest Canadian UFO report.
Recorded on 15th Feb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EPISODE LINKS: 
BBC article on the objects: https://www.bbc.com/news/world-us-canada-64668143
- Follow Tim McMillan's work at https://thedebrief.org/
- Follow Chris Rutkowski's work at his blog - uforum.blogspot.com
* * *
CHAPTERS
00:00:00 Start
00:00:09 Welcome
00:01:36 Would this all have happened if the public didn't film the Chinese spy balloon?
00:02:08 What happened?
00:02:58 Senator John Kennedy comments
00:03:29 5D chess or flawed human response?
00:04:49 On the US Gov sharing photos &amp; videos of the objects
00:08:33 Hiding in plain sight using stigma / Opening the filters
00:11:39 Defence 'moneyball' / Real world 'DDOS' attack
00:13:29 The missing missile / bringing the objects down
00:15:19 Recovery Efforts
00:16:45 White House &amp; Senator comments (pre-Biden address)
00:18:28 More attention is a good thing for working towards disclosure of the UFO mystery
00:23:43 Tim McMillan / The Debrief - Balloon &amp; 'Object'
00:24:40 Tim's thoughts on Chinese spy balloon
00:27:22 Does this happen often and we just don't hear about it?
00:29:57 Pilot misidentfiications &amp; UAP reports
00:33:56 Thoughts on 3 other 'objects'
00:40:15 Public story vs internal story / Balloons vs 'objects'
00:45:44 Mundane objects mixed in with the UAP data in reports
00:48:06 'Haven't ruled out anything at this point' / Comments on ET
00:50:46 'Opening up that net - not always gonna catch Tuna' / Reverse Roswell
00:52:24 How do you see this playing out over the next few weeks?
00:55:33 AARO &amp; funding
00:56:42 Canadian UFO survey with Chris Rutkowski
00:57:17 Chris' background
00:59:08 What is contained in the Candian UFO survey??
01:00:58 Why have the report numbers trended downwards?
01:02:25 8% of the reports are unexplained - what does that mean?
01:04:25 Increase in UFO photographs / decrease in photo quality
01:06:10 Advice for those taking video or photos of UFOs
01:07:00 Is there an increase of Canadian military reports of UFOs?
01:08:54 How does this report, and others like it, help the UFO topic?
01:09:51 How can people follow your work or get in touch?
01:10:44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</si>
  <si>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yunShxSOGqI</t>
  </si>
  <si>
    <t>https://youtu.be/46MIbUpV8pU</t>
  </si>
  <si>
    <t xml:space="preserve"> I don't know what we're looking at here     The Breakdown    That UFO Podcast CLIPS</t>
  </si>
  <si>
    <t>Defence writer Tim McMillan of The Debrief talks about what the mysterious objects could be and why they're considered strange. 
Recorded on 15th Feb 2023.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</si>
  <si>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46MIbUpV8pU</t>
  </si>
  <si>
    <t>2023 02 15</t>
  </si>
  <si>
    <t>https://youtu.be/RWNQY2y19QU</t>
  </si>
  <si>
    <t>Chris Lehto - A Pilot's Perspective on UFO's, Spy balloons &amp; more    That UFO Podcast</t>
  </si>
  <si>
    <t>Andy is joined by former F-16 pilot and creator of The Lehto Files &amp; the UAP Society, Chris Lehto, for his 2nd podcast appearance. They discuss: 
- Chris work in the last 15 months
- Pilot / misidentifications
- Chinese spy balloon &amp; other clutter
- Orbs?
- His thoughts on the future AARO reports
- Listener Questions
And much, much more...!
Recorded on 3rd Feb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EPISODE LINKS
The Lehto Files - https://www.youtube.com/@ChrisLehtoF16
UAP Society - https://www.youtube.com/@uapsociety
ACORN -  https://www.youtube.com/watch?v=GBw2fmooE6Q
* * *
CHAPTERS
00:00:00 Start
00:00:09 Welcome
00:01:01 What has the last 15 months been like for you?
00:01:38 What kind of people do you have following you?
00:03:28 Did you expect more and more pilots to start talking about UFO sightings?
00:07:19 On there being a broad range of shows
00:12:20 Have starlink satellites etc become an issue for pilots?
00:18:51 What's it like being a pilot and having people critique your ability to identify what you see?
00:22:16 Finding relevant things in the data
00:25:19 Chinese Spy Balloon / How common is this?
00:28:27 Advantages of old technology
00:30:52 Blimp as a solution to Acorn UAP picture?
00:33:04 Thoughts on the Mosul Orb (Weaponized Podcast release)
00:35:56 On potential of it being a large puddle?
00:37:59 Do we need the video to make a concrete decision? / Have they seen the video?
00:40:00 Regular analysis and developments via Weaponized?
00:42:06 Nigel Benton Sphere Videos
00:43:13 What's more likely - human drones or drones from elsewhere? / Gravity &amp; Magnetics
00:48:21 Different systems for different mediums / Earth is a big place
00:49:49 Most compelling evidence &amp; ideas for Chris / Dean Radin &amp; Telepathic communication
00:51:43 Chris on the double slit experiement &amp; Intergalactic Medium
00:57:04 Blind Frog Ranch / Mount Wilson Ranch / On the 'woo'
00:59:56 What are you hoping to find?
01:03:32 'Woo' vs 'Nuts &amp; bolts' / Web 3
01:08:36 Thoughts on most recent UAP report
01:10:52 What do you hope to see in future reports?
01:12:30 Thoughts on whistleblowers coming forward this year
01:18:55 How is the UFO / OVNI topic in Portugal?
01:20:12 Thoughts on why UFOs fly in formation?
01:23:43 On the idea of humans being the neurons of a bigger organism?
01:25:52 Feedback loops / consciousness as a system
01:26:50 Upcoming work from Chris / Utilising new technology
01:28:47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</si>
  <si>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RWNQY2y19QU</t>
  </si>
  <si>
    <t>2023 02 11</t>
  </si>
  <si>
    <t>https://youtu.be/UhFhQsxMs14</t>
  </si>
  <si>
    <t>The Hunmanby UFO Incidents w  Paul Sinclair    That UFO Podcast</t>
  </si>
  <si>
    <t>Paul Sinclair returns for a deep dive on the Hunmanby UFO incidents, a series of events between 1996 &amp; 1998 that feature many strange elements including: 
- Paranormal activity
- Missing time
- Landed craft
- Soldiers in black
- Beings seen
- Witness testimony
And much, much more...!
Check out Pauls books: https://truthproof.uk/
Recorded on 8th Feb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00:00:45 Why this case?
00:01:44 What happened?
00:10:15 Paranormal activity?
00:16:24 Flashing lights / Andy's Glasgow Sighting
00:26:33 Skinwalker Ranch comparisons / Will science ever understand these experiences?
00:27:43 Correlating events from the area?
00:45:55 On Steve not remembering walking into the mist
00:50:13 Any parts of the stories you questioned yourself?
01:06:56 On reasons behind the activity cycle
01:08:51 On magnetic anomalies
01:10:56 Upcoming 'Wolflands' documentary
01:13:18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</si>
  <si>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UhFhQsxMs14</t>
  </si>
  <si>
    <t>2023 02 07</t>
  </si>
  <si>
    <t>https://youtu.be/Ku7BlGn-60c</t>
  </si>
  <si>
    <t>Earl Anderson - MUFON Investigator    That UFO Podcast</t>
  </si>
  <si>
    <t>Andy is joined by Earl Anderson, the Director of MUFON for Southern California. They discuss:
- His own incredible upbringing that got him into UFOs
- Joining MUFON &amp; how it has changed
- How to report a UFO sighting
- Most incredible cases he has investigated
- The future for MUFON
- Listener Qs
And much, much more...!
https://mufon.com/
Recorded on 3rd Feb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00:01:45 How did you first come to the UFO topic?
00:10:36 On the mystique of Earl's mothers work
00:13:13 Any changes you noticed post-2017 (after NYT front page story)?
00:16:12 Did it change how you or the public viewed the UFO subject?
00:17:57 What is MUFON (Mutual UFO Network)?
00:21:38 Andy's Trianglular craft sighting / What happens when you report UFOs to MUFON
00:26:44 How people react to UFOs
00:29:29 On origin of black triangle craft
00:33:34 What does the average UFO report sent to MUFON look like?
00:36:39 Are the public desensitised?
00:40:15 What could people do that would help MUFON investigate a case?
00:43:21 Stand out cases you've been involved in investigating
00:47:48 Any follow up done on cases?
00:52:16 Smoking gun evidence / who does confirmation come from?
00:55:26 What does the future hold for MUFON?
00:57:33 MUFONs biggest challenge going forward
01:00:21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</si>
  <si>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Ku7BlGn-60c</t>
  </si>
  <si>
    <t>2023 02 06</t>
  </si>
  <si>
    <t>https://youtu.be/xhlO2NsCPdE</t>
  </si>
  <si>
    <t>Ex-fighter pilot on the Chinese Balloon Incursion    That UFO Podcast CLIPS</t>
  </si>
  <si>
    <t>Ex-fighter pilot, Chris Lehto, gives his thoughts on the recent Chinese balloon intrusion over the USA.
Recorded on 3rd February 2023. Full interview here: https://www.youtube.com/watch?v=RWNQY2y19QU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</si>
  <si>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xhlO2NsCPdE</t>
  </si>
  <si>
    <t>2023 02 05</t>
  </si>
  <si>
    <t>https://youtu.be/8ZKR17S1hnQ</t>
  </si>
  <si>
    <t>#Shorts - On Russian Technology - Knapp &amp; Kelleher - That UFO Podcast Clips</t>
  </si>
  <si>
    <t>Andy is here to review the first half of 2022 with George Knapp &amp; Dr.Colm Kelleher, covering a lot of ground in 90 minutes. Full interview here: https://youtu.be/zeIZneZZpRY
Recorded on 4th July 2022.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</si>
  <si>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8ZKR17S1hnQ</t>
  </si>
  <si>
    <t>2023 02 03</t>
  </si>
  <si>
    <t>https://youtu.be/virizoU_2cE</t>
  </si>
  <si>
    <t>Steve Aspin - Intergenerational Abductions    That UFO Podcast</t>
  </si>
  <si>
    <t>Andy is joined by author &amp; experiencer Steve Aspin for a fascinating conversation about the intergenerational element of abductions.  
- Steve's family history of experiences
- The alien abduction program
- Implants
- Speaking to other abductees
- Why are they doing this?
- Listener questions
And much, much more...!
Check out the book here; https://outoftimebook.info/
Recorded on 31st January 2023. Chapters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00:00:11 Welcome
00:00:47 What brought you to the UFO subject?
00:02:48 Labelling the phenomenon
00:13:04 Realisations in hindsight
00:17:08 Steve's anomalous experiences
00:24:15 Did you ever share you experiences with anyone?
00:25:49 On Missing Time / Short term vs Long term memory
00:29:52 Why is the memory left at all?
00:30:34 What did you learn about your experiences by meeting Budd Hopkins etc?
00:32:16 What conclusions are you coming to about the UFO phenomenon?
00:41:05 On low tech nature of medical procedures
00:42:49 How humans treat other species vs how the 'others' treat other species
00:44:55 Have you come across cases of people who were abducted and not brought back?
00:46:35 Book title meaning ('Out of Time')
00:47:54 Any common elements in abductions that suggest underground bases?
00:50:54 Do any abductions suggest those taken left the planet?
00:52:23 Connections between cattle mutilations and abductions?
00:57:36 On suggestions of a human hybrid program
01:00:20 Any common traits found in abductees?
01:02:38 Can abductees sense implants in each other?
01:03:26 What's stopping you having an implant removed and studied?
01:09:55 Audiobook version coming?
01:11:37 Family abduction cases that go through 3 or more generations?
01:17:47 On the visitors experiencing time differently
01:19:19 On brain damage after anomalous experiences
01:21:53 What do you hope readers take away from your book?
01:25:01 On future works
01:25:47 Outro (Goblin Problems -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</si>
  <si>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virizoU_2cE</t>
  </si>
  <si>
    <t>https://youtu.be/Vm1kiUlLTmc</t>
  </si>
  <si>
    <t>February Preview    That UFO Podcast</t>
  </si>
  <si>
    <t>A short preview of the shows &amp; guests you can hear this month on the show.
Recorded on 1st Feb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00:00:11 Welcome
00:01:35 Steve Aspen
00:02:22 Earl Anderson / MUFON
00:03:48 Chris Lehto
00:04:27 Bryce Zabel / Need to Know
00:05:25 Terry Lovelace
00:06:14 Paul Sinclair / The Hunmanby Incident
00:06:50 Missing 411 Review
00:07:38 Listener Call In
00:08:40 Outro (Goblin Problems -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</si>
  <si>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Vm1kiUlLTmc</t>
  </si>
  <si>
    <t>2023 01 29</t>
  </si>
  <si>
    <t>https://youtu.be/VoHx8brWW2o</t>
  </si>
  <si>
    <t>Corbell Knapp Mosul Orb UAP, Tic Tac Hawkeye data, &amp; more!     The Breakdown    That UFO Podcast</t>
  </si>
  <si>
    <t>Andy is sleep deprived, but joined by Dan to take a look at some of the news stories making the rounds this week. They discuss: 
- Weaponized, the new Jeremy Corbell &amp; George Knapp podcast
- Mosul Orb photograph
- Tic Tac data was recorded by Hawkeye aircraft
- Chris Bledsoe book release
- Ryan Graves extended GIMBAL video
And much, much more...!
Check out WeaponizedPodcast.com
Recorded on 27th January 2023. Chapters below.
Don't forget to subscribe, like and leave a review of the show.
Keep lookin' up,
Andy &amp; Dan
* * *
GET IN TOUCH
Email ufouapam@gmail.com
Follow Andy https://linktr.ee/ufouapam
Follow Dan https://linktr.ee/TheZignal
* * *
MERCH STORE
https://www.redbubble.com/people/ToInfinity/
* * *
- Join this channel to get access to perks:
https://www.youtube.com/channel/UCHw9Lru3EcpRQyM7AI5TlmA/join
- Patreon http://bitly.ws/kvIE
- Apple Podcasts http://bitly.ws/kvIF
-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00:00:25 Movie / TV Quote
00:02:03 Weaponized - Jeremy Corbell / George Knapp's new podcast begins!
00:07:14 'Weaponized' expectations
00:11:07 'Other UFO programs' / 'Lockheed' / 'We know'
00:14:35 'Mosul Orb' image / video
00:23:59 Other things to come on 'Weaponized'
00:26:26 July 2019 UAP Swarm Events
00:27:27 Questions around swarm events / tracking to origin
00:30:07 'Signature management'
00:33:07 PJ Hughes / The Hawkeye &amp; the Tic-Tac
00:37:52 Where are the data bricks?
00:41:41 'UFO of God' - Chris Bledsoe's upcoming book
00:51:29 'Merged' podcast / Graves on 'Koncrete' show
00:53:07 Speculating on future guests for 'Weaponized'
00:55:56 What video would you like to see the longer version of?
00:58:51 'Technology' or 'Beasties'
01:00:57 Chicago O'Hare Article from The Debrief
01:01:21 Ukraine UAP study developments - Not birds or Artillary
01:03:07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</si>
  <si>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VoHx8brWW2o</t>
  </si>
  <si>
    <t>2023 01 22</t>
  </si>
  <si>
    <t>https://youtu.be/0tovsMQKqic</t>
  </si>
  <si>
    <t>UFOs at the UN, NASA UFO summit &amp; more    The Breakdown    That UFO Podcast</t>
  </si>
  <si>
    <t>Andy is joined by Dan to take a look at some of the news stories making the rounds this week, they discuss;
- San Marino green-lights United Nations UFO discussion
- NASA holding two day UFO summit
- Enigma Labs
- Pilot audio released
- The Hill article: 10 reasons to take UFOs seriously
And much more...!
Recorded on 20th January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EPISODE LINKS 
Liberation Times article on United Nations / Project Titan: https://www.liberationtimes.com/home/project-titan-approved-by-san-marino-ufos-set-to-be-discussed-at-united-nations-for-first-time-since-1978
FAA Audio clips / The Black Vault: https://www.theblackvault.com/documentarchive/theyre-back-faa-air-traffic-control-audio-released-of-ufo-sightings-by-multiple-aircraft/
Enigma Labs - https://enigmalabs.io/
The Hill article: https://thehill.com/opinion/national-security/3819643-10-reasons-to-take-ufos-seriously/
* * * 
CHAPTERS
00:00:00 Start
00:00:09 Welcome
00:00:23 Movie quote solution
00:00:53 United Nations / Project Titan / San Marino
00:06:00 Can the UFO topic unite the world?
00:08:44 Two Day NASA Meeting with AARO, Enigma, Project Galileo &amp; Others
00:13:56 On Leaks
00:17:27 Enigma Labs / Modern reporting systems &amp; databases
00:27:59 FAA UFO Audio Clips / Black Vault
00:34:21 The Hill Article / 10 Reasons to Take UFOs Seriously
00:43:56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</si>
  <si>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0tovsMQKqic</t>
  </si>
  <si>
    <t>2023 01 18</t>
  </si>
  <si>
    <t>https://youtu.be/zuZaO5VdI5Q</t>
  </si>
  <si>
    <t>Christopher Plain - What's to come in 2023 (The Debrief)    That UFO Podcast</t>
  </si>
  <si>
    <t>Andy is joined by science editor at the Debrief, Christopher Plain. They discuss:
- The breaking news of the UAP report dropping minutes before they record!
- Science &amp; technology news for 2023
- Potential anti-gravity breakthrough
- Chicago O'Hare UFO incident, new information coming soon
- Using lasers to discover the tracks of UFO's
And much, much more...!
Follow Chris on twitter: https://twitter.com/plain_fiction
Chris' website: https://t.co/tGF6RBwNpZ
Chris' work at The Debrief:  https://t.co/aNNdFJPh1u
Recorded on 12th January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00:00:38 UAP report discussion (was released as recording was about to start!)
00:02:24 Realistic to expect photos and videos in unclassified report?
00:09:01 Difference between Classified and Unclassified Report
00:15:04 Starting Over / Chapter 1 of AARO
00:16:50 Air Force involvement
00:21:54 Debrief UFO Roundtable Next Week
00:24:10 Highlights of 2022
00:25:15 Using LIGO to look for 'warp trails' / Gravitational Waves
00:36:02 How close to home could that technology work / Historical use
00:37:53 Chicago O'Hare UFO Incident / New analysis coming
00:42:37 Major shift from NASA
00:46:51 Exoplanets &amp; UFOs
00:47:36 Entire Generation of Scientists Raised on Science Fiction
00:52:08 Historical Data from Satellites for Chicago O'Hare &amp; Other Events
00:55:08 Thoughts on Neuralink / Brain Control via Helmets
00:59:55 Articles That Didn't Come to Fruition in 2022? / Border Patrol
01:02:38 High-Energy Experiments / Anti-Gravity
01:06:59 An Exciting Time for UAP Subject
01:11:02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</si>
  <si>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zuZaO5VdI5Q</t>
  </si>
  <si>
    <t>2023 01 14</t>
  </si>
  <si>
    <t>https://youtu.be/8USLNxdud20</t>
  </si>
  <si>
    <t>UAP report released &amp; 2023 preview    The Breakdown    That UFO Podcast</t>
  </si>
  <si>
    <t>The long delayed UAP report is finally here - Andy and Dan dive in! They discuss:
- Fallout from the report
- The details &amp; what's important
- Frustrations
- A look at notable upcoming 2023
- Movies, books &amp; series to look forward to
- What could happen politically?
- Science &amp; Tech
And much, much more...!
Recorded on 13th January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00:00:00Start
00:00:09 Welcome
00:02:28 Initial thoughts on UAP report
00:07:14 Would it be better if there was no unclassified report?
00:10:00 Less stigma = more reports
00:11:32 Organisations involved
00:13:14 No leaks
00:14:18 Media reaction so far
00:15:13 Total reports &amp; solved
00:18:22 Number of unsolved cases has increased!
00:19:49 Quarterly reports vs Yearly reports / Next report date (June 2023)
00:20:45 'No direct evidence of health implications'??
00:22:37 Working with Allies, 171 events exhibtied 'unusual flight characteristics or performance'
00:24:17 Chris Mellon Post / "Several credible people who claim the US has evidence of alien technology in its possession"
00:25:32 Lue comments on report online
00:27:10 Report summary &amp; final thoughts
00:29:07 Dr. Sean Kirkpatrick / AARO Presentation
00:33:54 AARO Logo
00:35:15 Tom Delonge (Angels &amp; Airwaves) - The Message
00:37:30 Looking to 2023...
00:37:51 Jay Stratton (Tic Tac report / AAWSAP / UAPTF) joins the conversation
00:41:16 'Whistleblowers' &amp; hearings?
00:44:06 Chris Plain's lost article on 'anti-gravity' / 'floaty power'
00:45:34 More leaks / photos / videos?
00:46:58 How far back can we realistically go for data? / US Gov UFO history report
00:49:42 TWO Three Body Problem TV series (live action and animated)!
00:52:26 'UFOs: Investigating the Unknown' TV Series (National Geographic / Leslie Keane)
00:53:24 To The Stars 'Monsters of California' movie &amp; 'Sekret Machines' TV shows
00:54:17 'Entertainment vs truth'?
00:58:34 Danny Sheehan / 'Telepathic Helmets'
01:00:42 Danny Sheehan / THE INSTITUTE FOR PREPARING OUR HUMAN FAMILY FOR CONTACT
01:02:46 'Capel Green' Movie
01:04:08 Lue Elizondo's Book
01:06:20 Betty &amp; Barney Hill Movie
01:07:47 Phenomenology Season 2
01:08:34 James Webb Space Telescope
01:11:53 Galileo Project Results and Ocean Expedition
01:12:12 NASA Study Plan Reveal
01:13:48 Fusion follow-up
01:14:00 Chris Bledsoe Book
01:14:27 New work from Michael Masters &amp; Graeme Rendall
01:14:40 Ancient Aliens
01:14:51 UK Experiencer Study
01:15:29 Phosphine on Venus
01:15:48 1st &amp; 2nd Feb - Your chance to see a very rare Comet 'C2022 E3 ZTF' in the night sky!
01:16:33 Coming up on the podcast
01:18:16 Outro (Sean Cahill - Goblin Problems)
* * *
LINKS
- FY2022 UAP report: https://www.dni.gov/files/ODNI/documents/assessments/Unclassified-2022-Annual-Report-UAP.pdf
- AARO presentation to the Transportation Research Board (TRB) at the National Academy of Engineering (11th Jan 2023): https://drive.google.com/file/d/1Lln8JFxbtKRw8U5KjBiLIfFOOf45EAta/view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</si>
  <si>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8USLNxdud20</t>
  </si>
  <si>
    <t>2023 01 11</t>
  </si>
  <si>
    <t>https://youtu.be/uL7JbzVIM5I</t>
  </si>
  <si>
    <t>Paul Sinclair - Truthproof    That UFO Podcast</t>
  </si>
  <si>
    <t>Andy is joined by UK based researcher, investigator, &amp; author Paul Sinclair. They discuss:
- His unsettling childhood experiences
- Writing the ‘Truth Proof’ series
- Incredible testimony from witnesses around the UK
- Connections between UFOs, Cryptids, Missing persons and more
- Another UK ‘Rendlesham’
- Listener questions
- Quickfire Round
And much, much more
Pauls YouTube channel: https://www.youtube.com/@paulsinclairtruth-proof9740
Pauls books: https://truthproof.uk/
Recorded on Jan 5th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00:01:28 Pauls background
00:03:06 Pauls Experiences
00:12:16 How do you find living with the experiences?
00:15:00 Following up on injuries
00:16:15 What made you decide to write your first book?
00:19:43 Bad feelings in certain locations
00:22:28 What common threads did you find as you put these books together?
00:36:17 'Multi-phenomena researcher' / Links in high strangeness
00:41:42 Have you had any official interest (police, coast guard etc) in your research?
00:52:59 Freedom of Information requests
00:55:06 Any early ideas that have changed due to your work?
01:05:43 Is the UK as interesting as other multi-phenomenon hotspots around the world?
01:08:09 Do you think there is evidence for bases in the waters around the UK?
01:10:09 Do you keep up to date with USA NDAA and legislation etc? / Effects in UK due to that
01:12:39 Did Paul ever speak with Fugal about Skinwalker Ranch &amp; Experiences?
01:15:05 Do you think cryptids could be projections or pop in and out of our reality?
01:17:21 Thoughts on the NATO UFO documentary?
01:30:25 Have you ever considered hypnotic regression with regard to your encounters?
01:34:55 Thoughts on Plasma phenomenon (Nov 14th 2019)?
01:38:38 Quickfire: Rendlesham Event
01:39:48 Quickfire: Dechmont Woods Incident
01:40:21 Quickfire: Calvine incident &amp; photograph
01:41:34 Quickfire: UFO or UAP?
01:42:04 Quickfire: What does the word 'disclosure' mean to you?
01:44:23 On 'Landing on the White House lawn'
01:45:32 Upcoming Documentary, 'Wolflands'
01:47:30 How to follow Pauls work
01:48:50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</si>
  <si>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uL7JbzVIM5I</t>
  </si>
  <si>
    <t>2023 01 09</t>
  </si>
  <si>
    <t>https://youtu.be/dTsaxTZATBs</t>
  </si>
  <si>
    <t>Quickfire Omnibus #2    That UFO Podcast</t>
  </si>
  <si>
    <t>To allow a little break over the holiday period, here is another selection of the early guests &amp; their quick-fire round answers.
In this episode,  you'll hear Buddy (aka @alienprotocols7946 ), Michael Mazzola (director of Steven Greers documentaries), Ryan Sprague (@RyanSprague51 ), Dragon from Skinwalker Ranch, and Dr. Simeon Hein (@Fractalfriend ). The discuss:
- To The Stars Academy
- Skinwalker Ranch
- Bob Lazar
- CE5
- Disclosure
And much, much, more...!
Thanks to everyone who has listened over the course of the year! Look forward to more interviews and shows in 2023!
Recorded on 30th December 2022.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</si>
  <si>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dTsaxTZATBs</t>
  </si>
  <si>
    <t>2023 01 06</t>
  </si>
  <si>
    <t>https://youtu.be/LjGlV2k6OuM</t>
  </si>
  <si>
    <t>January Preview    That UFO Podcast</t>
  </si>
  <si>
    <t>Andy previews the upcoming shows and announces the first guests &amp; reviews of 2023!
Recorded on 4th January 2023.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00:00:11 Welcome
00:01:33 Preview
00:03:42 Guest Preview - Paul Sinclair
00:05:21 Guest Preview - Christopher Plain
00:07:48 Guest Preview - Steve Aspen
00:09:16 Guest Preview - David Paulides &amp; Missing 411 review
00:10:07 Breakdowns - Looking ahead to 2023
00:13:15 Outro (Goblin Problems -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</si>
  <si>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LjGlV2k6OuM</t>
  </si>
  <si>
    <t>2023 01 04</t>
  </si>
  <si>
    <t>https://youtu.be/ltBUharyo-0</t>
  </si>
  <si>
    <t>Calvin Parker    From The Archives    That UFO Podcast</t>
  </si>
  <si>
    <t>From The Archives: "Episode 12 of the podcast is here for your listening pleasure... Calvin Parker, re-tells his incredible story from October, 1973 when he and his friend, Charles Hickson were abducted and taken aboard an ET spacecraft. 
Hear first hand his experience.
Follow Calvin over on his Facebook page, just search Calvin Parker."
Recorded in 2020.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</si>
  <si>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ltBUharyo-0</t>
  </si>
  <si>
    <t>2023 01 01</t>
  </si>
  <si>
    <t>https://youtu.be/EsL1f4L3hkw</t>
  </si>
  <si>
    <t>Micah Hanks - 2022 in Review    That UFO Podcast</t>
  </si>
  <si>
    <t>Andy is joined for the final interview slot of 2022 by Micah Hanks, editor-in-chief &amp; co-founder of The Debrief, to take a look at the year in UFO news through his own articles. They cover:
- James Webb Space Telescope &amp; its capabilities
- Chris Mellon on the Air Force
- Interesting shapes of UFO’s in the report
- NASA study
- Whistleblowers coming forward
And much, much, more...!
Recorded on 24th December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00:01:17 'Nothing happening' - is this even true?
00:04:47 Appreciating what happens in hindsight
00:07:54 James Webb Space Telescope
00:10:52 Expectations for what will it help us learn?
00:12:05 Signs of life on exoplanets, artefacts etc
00:15:17 Debrief / Chris Mellon's role in the UAP landscape
00:21:42 Any change of stance from the Air Force?
00:25:16 Length of the UAP report
00:32:09 Reason for redacting 'common shapes' section
00:35:13 Brazilian Congressional UFO session
00:37:54 Further progress in Brazil
00:40:51 US UFO Hearings vs Johnny Depp &amp; Amber Heard
00:45:11 Tempering expectations for hearings?
00:49:19 NASA UAP Study
00:56:02 Data &amp; footage in NASA archives?
01:02:24 AARO office founded
01:11:01 Report delay
01:15:56 Was 2022 a positive year for the UFO topic?
01:19:55 On UFO whistleblowers coming forward in 2023
01:23:02 Hopes for 2023
01:26:16 Black triangle photo
01:27:53 Outro (Sean Cahill - Goblin Problems)
* * *
EPISODE LINKS
Check out Micah’s work at https://thedebrief.org/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</si>
  <si>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EsL1f4L3hkw</t>
  </si>
  <si>
    <t>2022 12 31</t>
  </si>
  <si>
    <t>https://youtu.be/3Zk4n2uD32A</t>
  </si>
  <si>
    <t>Shao Ma - UFOlogy in China    From The Archives    That UFO Podcast</t>
  </si>
  <si>
    <t>From The Archives: 
'Episode 48 is here for your listening pleasure as a newer face &amp; voice in the world of UFO's &amp; conciousness, Shao Ma joins me. Shao was born &amp; raised in China, then moved to Australia where she now practices Law;
- China's stance on UFO's
- Being a UFOlogist in China
- Her own experiences with UFO's/Beings?
- Being monitored by the CCP for her views &amp; opinions
- Famous cases in China
- Listener questions
- Quickfire round
And much, much, more...!
You can find Shao Ma &amp; follow her on Facebook.
Recorded on December 2021.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</si>
  <si>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3Zk4n2uD32A</t>
  </si>
  <si>
    <t>2022 12 29</t>
  </si>
  <si>
    <t>https://youtu.be/D408v65IzOg</t>
  </si>
  <si>
    <t>Quickfire Omnibus #1    That UFO Podcast</t>
  </si>
  <si>
    <t>To allow a little break over the holiday period, here is a selection of early guests &amp; their quick-fire round answers! You'll hear Gary Voorhis, Sean Cahill, Tim McMillan, Jason Gleaves, &amp; MJ Banias sharing their opinions on:
- Skinwalker Ranch
- Bob Lazar
- Roswell
- Disclosure
And much, much more...!!
Thanks to everyone who has listened over the course of the year! Look forward to more interviews and shows in 2023!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</si>
  <si>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D408v65IzOg</t>
  </si>
  <si>
    <t>2022 12 22</t>
  </si>
  <si>
    <t>https://youtu.be/TSz_DKMjDjQ</t>
  </si>
  <si>
    <t>Listener Call-In Part 2 (December, 2022)    That UFO Podcast</t>
  </si>
  <si>
    <t>Andy is back to round off the years listener call-ins as YOU call to discuss your own sightings, experiences, and expectations for 2023!
If you want to be involved in listener call-ins for the New Year, email ufouapam@gmail.com.
Chapters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00:00:08 Welcome
00:00:26 Caller, Vermont
00:17:55 Caller, Denmark
00:29:40 Listener Experience
00:36:34 Caller, Idaho
00:46:11 Outro (Goblin Problems -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</si>
  <si>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TSz_DKMjDjQ</t>
  </si>
  <si>
    <t>2022 12 19</t>
  </si>
  <si>
    <t>https://youtu.be/hd0ABW7iG6o</t>
  </si>
  <si>
    <t>NDAA passed by President Biden, AARO Media Briefing, Detecting UAPs &amp; more    The Breakdown</t>
  </si>
  <si>
    <t>Andy and Dan look at some news that (almost) rounds off 2022. This one felt a little old school as it's audio only. Due to plummeting temperatures Andy recorded in his kitchen, &amp; Dan from location in Mexico. We discuss:
- NDAA passes
- A media briefing with some frustrating answers
- What would we have asked?
- The Debriefs recent articles give hope 
- Fusion energy announcement
And much, much more...!
FUNDRAISER LINKS: 
- Win a call with Luis Elizondo! 
- Grab a copy of 'Goblin Problems' here: https://thatufopodcast.bandcamp.com/track/goblin-problems-that-ufo-podcast-outro
Recorded on 19th December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Use code audio1 at checkout
- BetterHelp - 10% off first month with http://www.BetterHelp.com/ThatUFO
- Partnerhero: to waive set up fees, go to https://www.partnerhero.com/thatufo and mention “That UFO Podcast” during onboarding!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00:00:08 Welcome
00:01:02 NDAA poasses / AARO Media Briefing
00:02:55 Ross Coulthart on point
00:03:48 Have Officials taken a step back?
00:05:18 On the UAP report deadline
00:07:00 AARO Briefing Highlights || Starting afresh?
00:09:34 Chris Sharp's Question / Mr. Moultrie leading Dr. Sean Kirkpatrick?
00:10:04 Bugs in the systems
00:11:55 Re-calibrating sensors for UAP / 'Patterns of Life' / Not Drones
00:13:14 Identifying 'Friendlies' Quickly
00:13:40 Julian Barnes &amp;  'Space Aliens' / Being disparaging?
00:16:23 Searching for UFO Programs throughout history
00:17:21 Can we progress with old cases / orgs?
00:18:47 Black Vault FOIA / 'UAP-Joint Inter Agency Task Force'
00:20:37 2023 NDAA UAP Language Recap
00:22:51 What question would we each want answered at the briefing?
00:26:44 The Debrief || Gravitational Wave Detection
00:30:32 The Debrief || Exoplanet Water Worlds
00:31:30 Will we find intelligent life on other planets or closer to home first?
00:32:30 The Debrief || SETI picks up signals of interest
00:34:15 Fusion Ignition achieved for first time ever at National Ignition Facility
00:38:53 Fusion vs Fission
00:40:33 Tech inspired by Nature / UFOs and Plasma
00:41:20 Obama's production company adapting Barney and Betty Hill Story || Comment from someone who has read the script
00:42:51 Bill Hicks Quote
00:43:44 Outro (Goblin Problems - Sean Cahill)
* * *
EPISODE LINKS
- AARO Media Briefing Transcript - https://www.defense.gov/News/Transcripts/Transcript/Article/3249303/usdis-ronald-moultrie-and-dr-sean-kirkpatrick-media-roundtable-on-the-all-domai/
- Detecting ET using Gravitational Waves - https://thedebrief.org/physics-thinktank-proposes-method-for-detecting-extraterrestrial-spacecraft-using-gravitational-waves/
- Confirmation of two ExoPlanet water worlds - https://thedebrief.org/the-case-for-alien-life-elevated-by-the-exciting-first-ever-confirmation-of-two-exoplanet-water-worlds/
- SETI signals of interest - https://thedebrief.org/signals-of-interest-turn-up-in-seti-search-aided-by-citizen-scientists/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</si>
  <si>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hd0ABW7iG6o</t>
  </si>
  <si>
    <t>2022 12 16</t>
  </si>
  <si>
    <t>https://youtu.be/xm053y-Qtiw</t>
  </si>
  <si>
    <t>Shane Ryan - Westall School Flying Saucers (1966)    That UFO Podcast</t>
  </si>
  <si>
    <t>Andy is joined by researcher &amp; investigator Shane Ryan to discuss the Westall School UFO event in Australia, 1966:
- The details of the event
- Military presence
- Cover up success
- Men In Black involvement
- Witness testimony
- Listener Questions
And much, much more...!
Recorded on December 9th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EPISODE LINKS
https://www.facebook.com/groups/1966westallflyingsaucerincident/
https://westall66ufo.com.au/
* * *
CHAPTERS
00:00:00 Start
00:00:09 Welcome
00:01:37 Overview of the Westall School Incident
00:05:19 Witnesses include students AND teachers
00:11:55 What was the 60s like in Australia? / Affects on the population
00:23:25 Culture around UFOs in Australia in the mid-60s
00:32:36 Any indications that those who fell ill were due to the event
00:35:57 Any reports of a 'Men in Black' type presence?
00:47:45 Legacy of this event / How is it viewed in Westall now?
00:53:48 Did witnesses have anomalous experiences prior to this, or later in their lives?
00:57:11 Did anyone report details or heiroglyphics on the craft itself?
00:59:00 On Schoolyard Encounters book / Preston Dennett
01:02:20 Is it possible the visitors feel safer visiting schools/children? / Other reasons (seeding messages)
01:04:10 Any evidence of US involvement in Westall School encounter?
01:11:19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</si>
  <si>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xm053y-Qtiw</t>
  </si>
  <si>
    <t>2022 12 12</t>
  </si>
  <si>
    <t>https://youtu.be/LOokf4iq1Hc</t>
  </si>
  <si>
    <t>Breaking News  NDAA passes House    That UFO Podcast</t>
  </si>
  <si>
    <t>Andy and Dan discuss the NDAA passing the House,, UAP language included! Some really interesting points to cover and discuss:
- Historical reporting
- Retrieval Programmes
- Terminology changes
And ,much, more more! 
Recorded on 9th December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Use code audio1 at checkout
- BetterHelp - 10% off first month with http://www.BetterHelp.com/ThatUFO
- Partnerhero: to waive set up fees, go to https://www.partnerhero.com/thatufo and mention “That UFO Podcast” during onboarding!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00:01:02 NDAA passes the House | Overview of language
00:02:45 Secure method for reporting class information to UAP office (AARO)
00:03:46 Informing officials within 72 hours!
00:04:24 Christopher Mellon on NDAA language at New York Conference
00:05:05 On how public the 'whistleblowers' can be
00:08:17 Defining 'UAP' in the language
00:09:22 Historical Report on US Gov involvement with UAP changes start date from 1947 to 1945
00:13:52 On changing from 'Aerial' to 'Anomalous' Phenomenon
00:15:44 What does this all mean? / What next? / Do we get any public reports?
00:17:41 Funding levels for NDAA 2023
00:19:39 UAP office Science plan / Back engineering technology for US military purposes
00:20:43 Final thoughts
00:22:15 Outro (Sean Cahill - Goblin Problems)
* * *
EPISODE LINKS 
- Read the UAP portions of the NDAA here: https://douglasjohnson.ghost.io/content/files/2022/12/HR-7776--NDAA-IAA--UAP-sections-12-6-22.pdf 
- https://douglasjohnson.ghost.io/uap-related-provisions-of-the-final-proposed-fy-2023-national-defense-authorization-act/
- https://thedebrief.org/compromise-2023-ndaa-outlines-provisions-for-military-disruptive-tech-uap-and-more/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</si>
  <si>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LOokf4iq1Hc</t>
  </si>
  <si>
    <t>2022 12 08</t>
  </si>
  <si>
    <t>https://youtu.be/18oWu0PjL6o</t>
  </si>
  <si>
    <t>Listener Call-In (December, 2022)    That UFO Podcast</t>
  </si>
  <si>
    <t>Excited to be back with the listener call-in show for December! Featuring three calls and a listener encounter, topics discussed include:
- Sightings over the years trucking
- US Stronghold on the UFO topic
- Experience of FOI requests
- Encounters
and much more...!
Chapters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Go to blendjet.com and use code thatufo12 to save 12% off your order OR use my special link and the discount will be applied at checkout zen.ai/thatufo12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00:00:05 Welcome
00:01:15 Chad, Missouri
00:23:22 Tim, London
00:40:33 Mike, Arizona
00:59:03 Listener Encounter
01:06:49 Outro (Goblin Problems -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</si>
  <si>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18oWu0PjL6o</t>
  </si>
  <si>
    <t>2022 12 02</t>
  </si>
  <si>
    <t>https://youtu.be/IoTnxVWuYjU</t>
  </si>
  <si>
    <t>Leslie Kean - Author, Award Winning Journalist    That UFO Podcast</t>
  </si>
  <si>
    <t>Andy is joined by award winning author &amp; NY Times journalist Leslie Kean, for over 90 minutes they discuss:
 - Leslie’s early work on UFO’s in the media
 - The changing landscape pre &amp; post 2017
 - NY Times articles on UFO’s &amp; their impact
 - Researching life after death &amp; connections to UFOs
 - Delayed UFO report to Congress
 - Upcoming Conference in NYC
 - Listener questions
 And much, much more...!
Recorded on 22nd Nov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Use code audio1 at checkout
- BetterHelp - 10% off first month with http://www.BetterHelp.com/ThatUFO
- Partnerhero: to waive set up fees, go to https://www.partnerhero.com/thatufo and mention “That UFO Podcast” during onboarding!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00:01:37 What brought you to the UFO subject?
00:06:09 On stigma at the paper / On the appetite for a follow up article
00:08:20 Where did the idea for your book come from? / COMETA report
00:12:31 On foreseeing the landscape of the UFO subject changing in 2017
00:14:50 Any plans for a follow up book?
00:15:28 On the impact of the 2017 New York Times article
00:18:00 Any frustrations with the 2017 article?
00:20:07 Editor impact on the article
00:22:01 What did you want to include in the article that was left out?
00:24:56 On the rumoured 2020 crash retrieval article
00:27:15 Are there things that are still too sensational to print?
00:30:25 On the Julian Barnes NYT article / Was it surprising?
00:33:57 Does it reflect a change in attitude towards the subject at the NYT?
00:35:30 On unfinished business with UFO articles / Publishing in other places
00:37:42 On the delayed UAP report
00:40:03 Expectations for the UAP report
00:41:21 Best case scenario for what the reports could become in the future
00:42:52 If NYT asked you to speak to a whistleblower, do you already know who you would go to?
00:44:44 On reluctance to whitleblow even if there are protections
00:48:28 On Air Force involvement / Have you spoken with them?
00:52:23 On crossover between the afterlife and UFOs
00:55:36 Did ideas about consciousness or the afterlife come up when speaking to UFO witnesses?
00:58:27 What would you prefer to bet on - life after death or other form of intelligence beings?
01:01:07 On surviving death cracking open the door to the UFO phenomenon
01:06:02 Upcoming Conference / An Inquiry Into Anomalous Experiences &amp; The Phenomenon Day Two (3rd Dec '22, NYC)
01:08:27 What are you most looking forward to at the event?
01:11:50 Could an adversary potentially take the lead from the USA with the UFO subject?
01:13:06 Stance on sensational UFO reporting
01:15:02 Are members of Congress being pressured away from the UFO conversation?
01:17:03 Have you come across any reports of a UFO rescuing people?
01:18:14 On hyper critical disputes regarding AATIP / AAWSAP / Elizondo
01:21:20 What do you think happens when we die?
01:25:57 On reincarnation vs channelling
01:28:46 What has surprised you most about the UFO topic?
01:33:05 What's coming up for Leslie / CNN 5-part series
01:34:25 Outro (Sean Cahill - Goblin Problems)
* * *
EPISODE LINKS
- Follow Leslie &amp; purchase her work through her website: https://www.lesliekean.com/
- Buy livestream tickets to the upcoming conference: https://aninquiryintoanomalous2.rsvpify.com/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</si>
  <si>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IoTnxVWuYjU</t>
  </si>
  <si>
    <t>2022 11 28</t>
  </si>
  <si>
    <t>https://youtu.be/CfCMrSe2RGM</t>
  </si>
  <si>
    <t>'Loose Threads', Richard Dolan, 'Ancient Apocalypse', Re-caps &amp; more    The Breakdown</t>
  </si>
  <si>
    <t>Andy &amp; Dan look at some news from the last few weeks including:
- Ongoing delays to UFO report
- Ross Coulthart's worried comments
- 'Loose Threads' mega document 
- Ancient Apocalypse controversies
- Crash retrieval week
- Charity fundraiser is back
And much, much more...!
FUNDRAISER LINKS: 
- Win a call with Luis Elizondo! https://tinyurl.com/uapmraffle22
- Grab a copy of 'Goblin Problems' here: https://thatufopodcast.bandcamp.com/track/goblin-problems-that-ufo-podcast-outro
Recorded on 25th November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Use code audio1 at checkout
- BetterHelp - 10% off first month with http://www.BetterHelp.com/ThatUFO
- Partnerhero: to waive set up fees, go to https://www.partnerhero.com/thatufo and mention “That UFO Podcast” during onboarding!
- Zencastr Advertise - Advertise your business on this and other podcasts follow zen.ai/thatufopod1
- You can also sign up to Zencastr with 40% off for 3 months with promo code: ufopodcast at https://zencastr.com/pricing?coupon=ufopodcast&amp;fpr=7ooh0 . Start recording your own podcast or meetings today!
- Buy the official podcast map/guide to UK UFO sightings here; https://www.herblester.com/products/the-skies-above
* * *
CHAPTERS
00:00:00 Start
00:00:09 Welcome
00:00:15 UAP report update
00:03:58 Black Vault / FOIA 'Hundreds of cases'
00:08:07 Ross Coulthart comments
00:11:15 'Loose Threads' Document Discussion
00:18:16 Biomarkers / Remote Viewing
00:22:36 'APRO' / Richard Dolan &amp; Allan Lavigne
00:32:04 Lost Tribes &amp; the Space Faring Civilisation of Us
00:33:59 Graham Hancock's 'Ancient Apocalypse' Netflix documentary series
00:41:28 Dan's Travel Plans - Get in touch! (thezignal@protonmail.com)
00:43:29 Dr. Brian Keating with Avi Loeb &amp; Dr. Garry Nolan
00:51:17 Bigelow Institute for Consciousness Studies: Catalclyms
00:51:56 The Scole Experiments
00:53:55 Pronounciation of 'Varghina'
00:54:17 Rep. Tim Burchett Interviews
00:56:09 UAP Media UK Holiday fundraising kicks off this week / Prize previews
01:00:03 Outro (Sean Cahill - Goblin Problems)
* * *
EPISODE LINKS
- Project Unity Inman interview - https://www.youtube.com/watch?v=BLxEiKK0l0I
- Ross Coulthart on ETP - https://www.youtube.com/watch?v=WOHDEEvaFrQ
- Richard Dolan - APRO / Allan Lavigne  - https://www.youtube.com/watch?v=VgDj1k0D0m0
- Richard Dolan - Loose Threads - https://www.youtube.com/watch?v=IULcG6RJ9tg
- Buy livestream tickets to the upcoming conference - https://aninquiryintoanomalous2.rsvpify.com/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</si>
  <si>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CfCMrSe2RGM</t>
  </si>
  <si>
    <t>2022 11 25</t>
  </si>
  <si>
    <t>https://youtu.be/oMEgT2BpA80</t>
  </si>
  <si>
    <t>Grant Cameron - UFO Sky Pilots    That UFO Podcast</t>
  </si>
  <si>
    <t>Andy is joined by the one &amp; only, Grant Cameron to discuss his new book 'UFO Sky Pilots', about individuals who claim to have flown craft of alien origin:
- The idea behind the book
- The true number of individuals who claim to have flown UFO's
- Connections with remote viewing/experiencers
- Descriptions of the inside of craft &amp; conversations with beings
- How do we turn this conversation mainstream?
- Listener questions
and much more...!
Recorded on 18th November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 BetterHelp - 10% off first month with http://www.BetterHelp.com/ThatUFO
- Go to zen.ai/ufosound and use the code “PODCAST” at checkout to save 10% off any Soundstripe subscription!
- Advertise your business on this and other podcasts follow zen.ai/thatufopod1
- 40% off Zencastr 3 months (code: ufopodcast) https://zencastr.com/pricing
- 20% off 'Space Cadet' charity fundraiser coffee in collaboration with Pure Roasters Coffee Co. - UK only (code: ValiantThor): http://bitly.ws/pvzw
* * *
CHAPTERS
00:00:00Start
00:00:08 Welcome
00:01:07 What inspired this book?
00:13:22 Were there any patterns in th 36 individuals you speak about in your new book?
00:18:37 Were they all remote viewers?
00:23:01 Why are these individuals chosen to fly a craft?
00:30:13 Stand out accounts from the book for academics
00:32:24 How do we build the case for these encounters from here?
00:38:26 Affects on time during the encounters
00:41:33 Any missing time?
00:45:14 Do the sky pilots in your book talk a lot to the beings and ask questions during their experiences?
00:46:47 Why do you think UFOs crash?
00:52:43 Do you know of anyone who tried to take photo or video evidence showing themselves piloting these craft?
00:55:34 On military use of post experience intuition
01:02:25 Thoughts on the delayed unclassified UFO report
01:05:08 How to follow Grant's work
01:05:46 Outro (Sean Cahill - Goblin Problems)
* * *
EPISODE LINKS
- Pick up your copy of the book here: https://www.amazon.co.uk/s?k=ufo+sky+pilots+pilots+of+peace+and+oneness&amp;crid=LEW8B2TUZ3KW&amp;sprefix=ufo+sky%2Caps%2C69&amp;ref=nb_sb_ss_ts-doa-p_1_7
- Follow Grant: https://www.youtube.com/c/whitehouseufo/videos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</si>
  <si>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oMEgT2BpA80</t>
  </si>
  <si>
    <t>2022 11 17</t>
  </si>
  <si>
    <t>https://youtu.be/ZHinh4VI6Zk</t>
  </si>
  <si>
    <t>Project Titan, Ancient Apocalypse, Avi Loeb article &amp; more    The Breakdown</t>
  </si>
  <si>
    <t>Andy provides a solo news update after a last minute guest rescheduling, running through a few news bites including:
- Ongoing UFO report delays &amp; expectations
- Ancient Apocalypse - Netflix series
- Bigelow Institute tweets
- Avi Loeb article (https://thedebrief.org/knowledge-belief-and-the-cosmos-the-proper-way-of-swiping-left-or-right/)
- Anomalous Enquiry conference (tickets here: https://t.co/LLmsFaeq7y)
- Project Titan update with Paolo Guizzardi of ICER
And more...!
Recorded on 15th November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 BetterHelp - 10% off first month with http://www.BetterHelp.com/ThatUFO
- Go to zen.ai/ufosound and use the code “PODCAST” at checkout to save 10% off any Soundstripe subscription!
- Advertise your business on this and other podcasts follow zen.ai/thatufopod1
- 40% off Zencastr 3 months (code: ufopodcast) https://zencastr.com/pricing
- 20% off 'Space Cadet' charity fundraiser coffee in collaboration with Pure Roasters Coffee Co. - UK only (code: ValiantThor): http://bitly.ws/pvzw
* * *
CHAPTERS
00:00:00 Start
00:01:27 Welcome
00:03:26 Delayed Report
00:04:30 Ancient Apocalypse
00:05:57 BICS
00:06:58 New Avi Loeb article
00:08:29 An Inquiry Into Anomalous Experiences &amp; The Phenomenon Day 2
00:09:30 Paulo Guizzardi / San Marino
00:11:50 Summarising Project Titan
00:18:20 If successful, what would the impact be?
00:24:26 Does the situation with Russia invading Ukraine have an impact on this effort?
00:26:51 How to follow the progress of Project Titan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</si>
  <si>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ZHinh4VI6Zk</t>
  </si>
  <si>
    <t>2022 11 12</t>
  </si>
  <si>
    <t>https://youtu.be/BBoF7wEyZTg</t>
  </si>
  <si>
    <t>UFO Report delayed, 'Estimate of the Situation' interview &amp; more    The Breakdown</t>
  </si>
  <si>
    <t>Andy is joined by Dan for a shorter Breakdown as the gents talk through:
- The reasons for the delays of the unclassified report due to Congress on the 31st October thats STILL not out yet. 
- What we do know
- What this means going forward
- Opposing NYT/The Hill articles
- An interview with 'Estimate of the Situation' creators
And more...!
Recorded on 10th November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 BetterHelp - 10% off first month with http://www.BetterHelp.com/ThatUFO
- Go to zen.ai/ufosound and use the code “PODCAST” at checkout to save 10% off any Soundstripe subscription!
- Advertise your business on this and other podcasts follow zen.ai/thatufopod1
- 40% off Zencastr 3 months (code: ufopodcast) https://zencastr.com/pricing
- 20% off 'Space Cadet' charity fundraiser coffee in collaboration with Pure Roasters Coffee Co. - UK only (code: ValiantThor): http://bitly.ws/pvzw
* * *
CHAPTERS
00:00:00 Start
00:00:10 Welcome
00:02:07 UAP report delayed
00:05:42 Tempering expectations for the report
00:08:00 New York Times article / Glass half full, or half empty?
00:12:49 A bet as to when the report will be released  (£5 to charity)!
00:14:47 Listener Q: Why don't we hear about abductions much anymore?
00:19:40 The Experiencer Group
00:20:35 Interview with creators of 'Estimate of the Situation' graphic novel
00:22:32 What is ‘Estimate of the Situation’ about?
00:23:03 Where did the idea come from?
00:28:01 Was it always the plan to keep if based on real events &amp; information?
00:34:17 Do you think this can appeal to those not yet aware of UFO history?
00:38:16 Inspiring research / Easter Eggs
00:40:47 How to get a copy (https://www.blacktielabs.nyc/shop)
00:41:55 Where do you hope the project can go?
00:43:39 What do you want readers to take away from it?
00:45:28 Follow the creative teams work 
00:46:45 Andy's favourite thing from the graphic novel
00:49:12 Outro (Sean Cahill - Goblin Problems)
* * *
LINKS
- 'Estimate of the Situation graphic' novel: https://www.blacktielabs.nyc/shop
- New York Times article: https://www.nytimes.com/2022/10/28/us/politics/ufo-military-reports.html?smid=url-share
- The Hill article: https://thehill.com/opinion/international/3723079-pro-and-anti-ufo-factions-in-government-it-wouldnt-be-the-first-time/
- Missing 411 trailer: https://www.youtube.com/watch?v=CZrq11wbarU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</si>
  <si>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BBoF7wEyZTg</t>
  </si>
  <si>
    <t>2022 11 11</t>
  </si>
  <si>
    <t>https://youtu.be/45Qha4f-uOE</t>
  </si>
  <si>
    <t>Mitch Horowitz - UFOs, ESP, &amp; the occult    That UFO Podcast</t>
  </si>
  <si>
    <t>Andy is joined by award winning author &amp; researcher of the occult, esoteric &amp; more, Mitch Horowitz. If you haven't heard Mitch speak before you are in for a treat as they discuss:
- What is the occult?
- The parallels between UFOs, E.S.P &amp; the esoteric
- Healthy skepticism &amp; the UFO conversation
- NYT differing articles
- Social medias influence on our society
- Listener questions
And much, much more...!
Recorded on 4th November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 BetterHelp - 10% off first month with http://www.BetterHelp.com/ThatUFO
- Go to zen.ai/ufosound and use the code “PODCAST” at checkout to save 10% off any Soundstripe subscription!
- Advertise your business on this and other podcasts follow zen.ai/thatufopod1
- 40% off Zencastr 3 months (code: ufopodcast) https://zencastr.com/pricing
- 20% off 'Space Cadet' charity fundraiser coffee in collaboration with Pure Roasters Coffee Co. - UK only (code: ValiantThor): http://bitly.ws/pvzw
* * *
CHAPTERS
00:00:00 Start
00:00:08 Welcome
00:01:33 What does 'occult' or 'esoteric' mean?
00:03:53 What do you say to folks who maybe shy away from those terms?
00:06:53 Earliest memories of the UFO subject
00:10:16 Did you ever consider UFOs, Bigfoot etc as under the same umbrella, or were they all different things to you?
00:18:54 On occult revival in the age of social media / global communication
00:23:57 On ESP (Extra Sensory Perception)
00:31:25 Galileo / Resisting scientific progression
00:36:14 On balancing bias / finding a happy medium
00:48:42 What weight would you put on testimony as valuable evidence?
00:55:08 Where do you see the mainstream conversation about UFOs going in the future?
00:59:51 On similarities between Ghosts and Aliens
01:01:36 Why do higher beings tend to follow overly strange protocols when communicating with us?
01:05:04 Is a willingness or urge to believe in the unseen, religion, spiritulaity etc baked into human consciousness?
01:08:06 Do you believe the entity known as Lam (sketched by Alistair Crowley) manifested more than once?
01:10:27 Wikipedia &amp; the 'Guerilla Scepticism' group / Influencing the curious
01:16:27 Following Mitch's &amp; his  work
* * *
EPISODE LINKS
Mitch Horowitz | "Anomalous Experiences and the Crisis of Skepticism" An Inquiry Day 1 | 10/8/22 NYC: https://youtu.be/cBodV4DJvww
Buy Mitch's latest book here: https://www.mitchhorowitz.com/books
Website: https://www.mitchhorowitz.com
Twitter: https://twitter.com/MitchHorowitz
Instagram: https://www.instagram.com/mitchhorowitz23/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</si>
  <si>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45Qha4f-uOE</t>
  </si>
  <si>
    <t>2022 11 04</t>
  </si>
  <si>
    <t>https://youtu.be/teZHvR8M8C4</t>
  </si>
  <si>
    <t>James Fox - Director, Moment of Contact    That UFO Podcast</t>
  </si>
  <si>
    <t>Andy is joined by Director, James Fox he talks about:
- His journey to making "Moment of Contact"
- NORAD telling Brazil a UFO had entered their skies?
- The legacy &amp; impact to come of this documentary
- Chuck Clark's famous footage being shown to people recently?
- James next project films soon
- Listener questions
Much, much more...!
Get your copy of Moment of Contact here: https://geni.us/MomentOfContact
Recorded on 28th October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 BetterHelp - 10% off first month with http://www.BetterHelp.com/ThatUFO
- Go to zen.ai/ufosound and use the code “PODCAST” at checkout to save 10% off any Soundstripe subscription!
- Advertise your business on this and other podcasts follow zen.ai/thatufopod1
- 40% off Zencastr 3 months (code: ufopodcast) https://zencastr.com/pricing
- 20% off 'Space Cadet' charity fundraiser coffee in collaboration with Pure Roasters Coffee Co. - UK only (code: ValiantThor): http://bitly.ws/pvzw
* * *
CHAPTERS
00:00:00 Start
00:00:08 Welcome
00:00:45 How did this project come about? / Why the Varginha case?
00:04:40 Source for NORADs alert to Brazil
00:06:22 More info / data for officials to see?
00:07:41 Testimony of the three girls / Seeing the being / Empathy
00:11:20 Most powerful witness testimony for James
00:13:43 Capturing the 'feeling in the moment' on film
00:15:17 Artist impressions vs CGI recreations
00:17:21 Fatalities in UFO encounters / Marco
00:19:56 Local witnesses / Standing with a sign
00:21:35 What would you say to sceptics who think the town is just leaning into the story for tourism?
00:23:43 Most difficult part of making Moment of Contact
00:25:39 Is the legacy of the documentary what comes afterwards?
00:27:11 The being videos / Potential impact
00:30:00 If Congress asked for a briefing, is there any information you could share with them you didn't include in the film?
00:32:30 With US involvement, does that make US officials even more interested?
00:33:47 If you made a TV series, what would you follow up with? / Netflix interest
00:36:23 Chuck Clark UFO footage
00:46:33 Any evidence that the being was from Earth or further afield?
00:48:47 Do you think the entities were cargo or pilots?
00:50:43 John Mack's role in original investigation
00:52:15 On potential X-Rays of the being
00:52:57 Has anyone from the US reached out to you about what happened to the being once it was transferred?
00:53:24 On the statement 'they walk among us'
00:55:04 Impact of the phenomenon in terms of understanding yourself?
01:00:11 Final thoughts from James / iTunes Bonus Contact
01:00:45 On a sequel to The Phenomenon / What's next?
01:01:30 Outro (Sean Cahill - Goblin Problems)
* * *
LINKS
- Watch the documentary ‘Moment of Contact’ here - https://geni.us/MomentOfContact
- Joe Murgia thread on Chuck Clark footage - https://twitter.com/TheUfoJoe/status/1508551487550472193?s=20&amp;t=ovwNJMeMKZIFRZD3Mw0J9A
- CGI recreation of being by @HorizonDweller (Franco Gomez) - https://drive.google.com/drive/folders/1giO0SfubRriJ9xkgGZxgkQ3uS3RCFW4_?usp=sharing
- James Fox gun encounter footage -  https://www.youtube.com/watch?v=-QofSymsmaU
- Chuck Clark UFO VHS tape freeze frames - https://imgur.com/gallery/O78RyXH
- Alien in a crate freeze frame from documentary (being passed off as real online - it’s not!) - https://imgur.com/gallery/P5kce82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</si>
  <si>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teZHvR8M8C4</t>
  </si>
  <si>
    <t>2022 11 03</t>
  </si>
  <si>
    <t>https://youtu.be/cfjinUJlKVA</t>
  </si>
  <si>
    <t>November Preview    That UFO Podcast</t>
  </si>
  <si>
    <t>Andy is here for your November preview pod!
- Guests this month
- New format to Breakdown shows
- How to get involved
And more...!
Recorded on 3rd November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 BetterHelp - 10% off first month with http://www.BetterHelp.com/ThatUFO
- Go to zen.ai/ufosound and use the code “PODCAST” at checkout to save 10% off any Soundstripe subscription!
- Advertise your business on this and other podcasts follow zen.ai/thatufopod1
- 40% off Zencastr 3 months (code: ufopodcast) https://zencastr.com/pricing
- 20% off 'Space Cadet' charity fundraiser coffee in collaboration with Pure Roasters Coffee Co. - UK only (code: ValiantThor): http://bitly.ws/pvzw
* * *
CHAPTERS 
00:00:00 Start
00:00:08 Ad: Soundstripe
00:01:12 Welcome
00:02:03 Novembers listener call-In slots are open!
00:02:46 Clearing up Spotify Premium etc / Supporting the Podcast
00:04:05 November Guests
00:09:11 Breakdown show format news
00:10:58 Outro (Sean Cahill - Goblin Problems)
00:11:31 Ad: Zencastr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</si>
  <si>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cfjinUJlKVA</t>
  </si>
  <si>
    <t>2022 10 31</t>
  </si>
  <si>
    <t>https://youtu.be/BGEKISzp_jY</t>
  </si>
  <si>
    <t>James Fox - On distributing footage of the being    That UFO Podcast CLIPS</t>
  </si>
  <si>
    <t>Watch the full interview here: https://youtu.be/teZHvR8M8C4
Recorded on 28th October 2022.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Babbel, learn a new language today - zen.ai/ufobabbel
- BetterHelp - 10% off first month with http://www.BetterHelp.com/ThatUFO
- Go to zen.ai/ufosound and use the code “PODCAST” at checkout to save 10% off any Soundstripe subscription!
- Advertise your business on this and other podcasts follow zen.ai/thatufopod1
- 40% off Zencastr 3 months (code: ufopodcast) https://zencastr.com/pricing
- 20% off 'Space Cadet' charity fundraiser coffee in collaboration with Pure Roasters Coffee Co. - UK only (code: ValiantThor): http://bitly.ws/pvzw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</si>
  <si>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BGEKISzp_jY</t>
  </si>
  <si>
    <t>2022 10 28</t>
  </si>
  <si>
    <t>https://youtu.be/PzORUZ5tHf4</t>
  </si>
  <si>
    <t>'Moment of Contact' Documentary Review    That UFO Podcast</t>
  </si>
  <si>
    <t>Andy is joined by Dan to review the newest release from James Fox, 'Moment of Contact', about the fascinating case from Varginha, Brazill 1996. 
A modern day Roswell with bodies, craft, witnesses &amp; a huge cover-up. The interesting thing is, even though this case is 26 years old, we may be about to get some HUGE bombshells if rumours of a video of alien bodies is believed to be true.
Listen as the guys give their honest thoughts &amp; feelings on the doc!
Recorded on 27th October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CHAPTERS
00:00:00 Start
00:00:09 Welcome
00:01:16 Brief documentary overview
00:02:48 Familiarity with incident beforehand
00:04:34 Other South American UFO cases / More open to phenomenon
00:06:10 Tech in the 50s
00:07:07 The crash
00:08:01 Celebrating the event / Museums &amp; tourism
00:09:07 The human element / Finding the crash site
00:11:18 Artist renditions vs CGI
00:13:12 Grass burns / Ammonia
00:15:12 Technical excellence / Spinning gyro's &amp; 'washing machine' description
00:16:46 The scared being / lack of empathy?
00:20:43 The smell / demonic entities &amp; Childhood's End
00:22:27 Capturing the being / immune system compromise
00:24:20 Experiments on human beings?
00:26:02 Film vs TV series
00:28:53 Anonymous Driver
00:29:52 Rumours / Videos, Photos, &amp; Articles forthcoming
00:30:47 Photo floating around from documentary / Reverse image searching
00:33:59 'Men in Black' intimidation
00:37:04 Being footage to come / Chuck Clark UFO video
00:40:22 Overall thoughts
00:46:20 Audience comments
00:48:35 Eric Lopes / Link in description
00:51:24 Rating the documentary
00:53:15 Ad: Magic Spoon
00:54:42 Outro (Sean Cahill - Goblin Problems)
* * * 
LINKS
- Watch the documentary ‘Moment of Contact’ here - https://geni.us/MomentOfContact
- Joe Murgia thread on Chuck Clark footage - https://twitter.com/TheUfoJoe/status/1508551487550472193?s=20&amp;t=ovwNJMeMKZIFRZD3Mw0J9A
- CGI recreation of being by @HorizonDweller (Franco Gomez) - https://drive.google.com/drive/folders/1giO0SfubRriJ9xkgGZxgkQ3uS3RCFW4_?usp=sharing
- James Fox gun encounter footage -  https://www.youtube.com/watch?v=-QofSymsmaU
- Chuck Clark UFO VHS tape freeze frames - https://imgur.com/gallery/O78RyXH
- Alien in a crate freeze frame from documentary (being passed off as real online - it’s not!) - https://imgur.com/gallery/P5kce82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</si>
  <si>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PzORUZ5tHf4</t>
  </si>
  <si>
    <t>2022 10 26</t>
  </si>
  <si>
    <t>https://youtu.be/_Ymm4fj0hwU</t>
  </si>
  <si>
    <t>Paola Harris - Author, Investigator    From The Archives    That UFO Podcast</t>
  </si>
  <si>
    <t>FROM THE ARCHIVES (May 2021): Episode 41 arrives for your listening pleasure as I speak to co-author of new book "Trinity: The Best Kept Secret", Paola Harris. Paola isnt doing many interviews so it was great to speak to her about the book and more, including:
- The background to the book
- Controversies around its announcement &amp; her attachment
- Why this is the most important case we have
- Details on the metal from the crash
- Listener Questions
- Quickfire Round
And much, much more...!
Recorded on May 2021.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CHAPTERS
00:00:00 Start
00:00:54 Welcome
00:01:25 Working on Trinity with Vallee
00:04:17 About the book / how it came to be
00:08:08 What happened with the cover?
00:10:37 What makes the case so coompelling?
00:15:40  Significance of time passing / nuclear explosions?
00:19:13 How does an advanced craft crash?
00:21:35 First known crash of an anomalous craft?
00:23:17 The metal / properties
00:27:25 Radiation exposure etc from metal?
00:30:13 Beings disappeared or taken?
00:33:14 On changing details
00:39:25 Interactions with Children / School landings
00:41:00 Gifting field
00:45:12 What place does this event have within UFOlogy &amp; history?
00:49:21 On release time / at a good time?
00:53:10 On task force report
00:57:05 Obtaining piece of metal
00:59:24 Community response
01:03:11 Same crash site as the one referred to by Diana Pasulka?
01:04:00 Reconciling nuts and bolts with consciousness
01:06:28 Crash events outside of USA
01:09:15 Thoughts on Dr. Greer
01:10:38 Skinwalker Ranch
01:10:45 Wilson / Davies docs
01:10:59 UFO or UAP?
01:11:39 What does 'disclosure' mean to you?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</si>
  <si>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_Ymm4fj0hwU</t>
  </si>
  <si>
    <t>2022 10 24</t>
  </si>
  <si>
    <t>https://youtu.be/gSBQIUhmdNI</t>
  </si>
  <si>
    <t>UAP report, US legislation, NASA UAP study &amp; much more!    The Breakdown    That UFO Podcast</t>
  </si>
  <si>
    <t>Andy is joined by Dan for a news run down, including:
- Upcoming UAP Task Force un-classified report &amp; expectations
- NASAs UFO Study has begun
- Moment of Contact - videos to come of beings?
- Chris Mellon public appearance
- Mars rover photographs 
- Ryan Graves / AIAA
- Racetrack UAP
- Dr. Steven Greer on Theories of Everything with Curt Jaimungal (and Dan!)
- Radiance Technologies &amp; UAP / George Knapp
And much,  much more...!
Recorded on 24th October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CHAPTERS
00:00:00 Start
00:00:09 Welcome
00:01:21 Upcoming Public UAP Report 2022 / AARO - Expectations &amp; Hopes
00:08:29 Eric Weinstein / San Marino
00:12:02 US UAP legislation update / summary
00:17:29 NASAs UFO study starts today (October 24th)
00:22:55 NASA communications released by Black Vault
00:24:04 'Moment of Contact' accompanying data (review coming soon!)
00:27:44 New York conference overview
00:36:12 Mars Rover photographs
00:38:51 Ryan Graves on The Joe Rogan Experience / AIAA Community of Interest launched
00:43:36 Discussing the 'threat narrative'
00:45:25 Dr. Steven Greer on Theories of Everything with Curt Jaimungal (and Dan!)
00:50:02 Radiance Technologies &amp; UAP / George Knapp
00:51:41 UAP over Ukraine / Avi Loeb
00:52:29 Racetrack UAPs / Ben Hansen
00:54:21 Ad: Magic Spoon
00:55:48 Outro (Sean Cahill - Goblin Problems)
* * *
EPISODE LINKS
Current NDAA - https://www.congress.gov/bill/117th-congress/house-bill/7900
Eric Weinstein - https://twitter.com/EricRWeinstein/status/1584512558262026240?s=20&amp;t=l3-5UtlryXiBw3TwLOHIJg
NASA study staff - https://www.nasa.gov/feature/nasa-announces-unidentified-aerial-phenomena-study-team-members/
NASA communications released via Black Vault - https://www.theblackvault.com/documentarchive/nasa-uap-ufo-related-internal-communications/ 
'Moment of Contact' documentary - https://geni.us/MomentOfContact
Rony Vernet 'Moment of Contact' update - https://twitter.com/RonyVernet/status/1584560898639007747?s=20&amp;t=l3-5UtlryXiBw3TwLOHIJg
An Inquiry Into Anomalous Experiences &amp; The Phenomenon #1 video purchase - https://aninquiryintotheanomalous.rsvpify.com/?securityToken=Tc9wfNtQVGP1knZN5wrIjWdb2Qy3uPwEi1l7nVKMU8adwCvz2enOBusX3DlmKEnOToeUAksHBwn5MQy10u680x1oUdSkcrnquSXgIPd8ehuzRu17HroQayYQcyIPiRQI
An Inquiry Into Anomalous Experiences &amp; The Phenomenon | Day 2 live stream tickets - https://aninquiryintoanomalous2.rsvpify.com/?securityToken=VcjW4DTp57IGDTOw3KiYkPQd1irlK7fMJND4WGDlObHv5VZO9HupzffG6Wg2TwlcFJOWM3LUVeI8uulzdLcWtw0yeKnVv6d2BzfphmxbLwXXn3FwtX1EL6KMxKUBla0Q
Twitter account for above events - https://twitter.com/InquireAnomalus
Mars Rover Photograph 1 - https://mars.nasa.gov/raw_images/1126107/
Mars Rover Photograph 2 - https://mars.nasa.gov/raw_images/1126108/
Ryan Graves on The Joe Rogan Experience - https://open.spotify.com/episode/68t6BZRHenCslyLLaviW1H?si=12a32863ed6e433a
AIAA Community of interest - https://www.aiaauap.org
Dr. Steven Greer on Theories of Everything with Curt Jaimungal (and Dan!) - https://youtu.be/ndPdgyWIPcU
Radiance Technologies / George Knapp - https://www.youtube.com/watch?v=AWs07SR3GT8
UAP over Ukraine / Avi Loeb - https://avi-loeb.medium.com/down-to-earth-limits-on-unidentified-aerial-phenomena-in-ukraine-6d8bb9f64f85
Racetrack UAP - The Debrief Chrissy Newton interview with pilot &amp; Ben Hansen - https://www.youtube.com/watch?v=BIW7RFpioHQ&amp;list=PLUhoRu2TitdoVkXRZZp9NO41KxAccHcnS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</si>
  <si>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gSBQIUhmdNI</t>
  </si>
  <si>
    <t>2022 10 21</t>
  </si>
  <si>
    <t>https://youtu.be/5H_O5NzjWgk</t>
  </si>
  <si>
    <t>Jacques Vallée - Astronomer, Author, UFOlogist    That UFO Podcast</t>
  </si>
  <si>
    <t>Andy is joined by one of the pre-eminent names in the study of UFOs, Jacques Vallée. Over the hour they discuss: 
- New witness in 2nd edition of Trinity, the best kept secret  
- Hiroshima/Nagasaki bombings &amp; UFO connections  
- Working with the French space agency  
- Whistle blowers coming forward  Origins of the phenomenon  
And much, much more! 
Recorded on 2nd October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CHAPTERS
00:00:00 Start
00:00:08 Welcome
00:01:17 What happened at Trinity? / What brought about a second edition of the book?
00:15:04 Did the nuclear test influence an interaction from something Other?
00:28:43 Are we still being observed  by The Phenomenon?
00:40:24 What does the release of the 2nd edition add to the overall conversation?
00:56:09 What's the next step forward?
01:06:21 Where can people follow your work?
01:11:54 Ad: Magic Spoon
01:13:21 Outro (Sean Cahill - Goblin Problems)
* * *
EPISODE LINKS
You can pick up the new 2nd edition of Trinity. The best kept secret here: https://tinyurl.com/trinity2ndedition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</si>
  <si>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5H_O5NzjWgk</t>
  </si>
  <si>
    <t>2022 10 19</t>
  </si>
  <si>
    <t>https://youtu.be/rW4dyajsqbQ</t>
  </si>
  <si>
    <t>Ryan Bledsoe - Experiencer    From The Archives    That UFO Podcast</t>
  </si>
  <si>
    <t>Recorded March 2021
FROM THE ARCHIVES - Andy is joined by one of the worlds foremost experiencers of the phenomenon. Ryan Bledsoe joins to discuss:
- His fathers experiences, 2 near death experiences!
- Growing up with the phenomenon so personally
- The Lady
- Others who have experienced on their property
- Will this ever stop?
- Why the Bledsoes?
- Consciousness
- Listener questions
- Quickfire round
And much, much more...!
Released originally on March 19th 2021.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CHAPTERS
00:00:00 Start
00:00:11 Welcome
00:02:08 The Bledsoe Family Story Overview
00:06:29 Correlations between near death experiences and The Phenomenon
00:10:42 How does your dad feel towards you sharing your story?
00:12:31 What was it like growing up around The Phenomenon?
00:15:18 On being strictly religious
00:16:48 Why has the connection between your family and The Phenomenon persisted?
00:18:37 On seeing physical craft
00:20:12 On ETs visiting the planet
00:22:11 Visitors to your Ranch / Their experiences
00:27:06 On meta material / Gifting field
00:28:24 Uninvited guests to your property
00:31:19 Positive vs Negative experiences
00:33:43 On The Lady
00:37:34 Finding the right language / Labels
00:40:42 On symbols &amp; semiotics
00:42:50 Do you foresee a day where the phenomenons interaction with your family stops?
00:44:23 Are you aware of any other families this is happening to?
00:46:44 Orbs
00:51:48 Would you ever set up 24/7 feeds around the property?
00:55:18 Do you feel you have to prove your experiences?
00:57:41 Influencing the experiences with mindset
01:01:09 Any DNA studies done on your family?
01:02:27 Have you met Bigelow?
01:03:44 On Video of Entity Walking
01:06:05 Best evidence you have that hasn't been released
01:08:09 The Lady &amp; White Buffalo Calf
01:11:38 On Tom DeLonge
01:15:20 Capturing and Sharing 'Best Of...' videos &amp; photos
01:17:55 On the phenomenon mis-leading / NASA interest in your experiences
01:20:57 On comparing different experiences people have had to those of your famliy
01:22:27 Smoke / Vapours appearing in photos
01:23:33 Physiological effects
01:24:52 Vatican interest
01:26:38 Marian Apparitions
01:28:59 Quickfire: Lazar
01:30:08 Quickfire: Luis Elizondo
01:30:45 Quickfire: Men in black
01:31:20 Quickfire: Thoughts on GIMBAL, FLIR, GoFast
01:32:17 Quickfire: UFO or UAP?
01:32:48 Quickfire: What is 'disclosure' to you?
01:33:35 Where can people follow you?
01:34:34 Outro (Sean Cahill - Goblin Problems)
* * *
EPISODE LINKS
The Chris Bledsoe Story Pt 1: The River. The Richard Dolan Show - https://www.youtube.com/watch?v=VERZrzrYm4w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</si>
  <si>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rW4dyajsqbQ</t>
  </si>
  <si>
    <t>2022 10 14</t>
  </si>
  <si>
    <t>https://youtu.be/g-LFwd1U6nE</t>
  </si>
  <si>
    <t>Jim Semivan - To The Stars co-founder, ex-CIA &amp; Experiencer    That UFO Podcast</t>
  </si>
  <si>
    <t>Andy is joined by To The Stars co-founder, ex-CIA &amp; experiencer Jim Semivan for a mammoth 2 hours about:
- Jim's views on To The Stars Academy &amp; its changing role
- His own unique experiences
- What could the phenomenon be?
- A story about what may have been the best UFO photo ever!
- Where does he see the UFO conversation going?
- Listener questions
And much, much more...! 
Recorded on 27th September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CHAPTERS
00:00:00 Start
00:00:09 Welcome
00:00:55 Jim's background
00:03:00 What have you seen in the last 5 years that has kept you a part of To The Stars?
00:07:47 What should excite people most about To The Stars media projects?
00:12:06 Has there ever been discussions with Tom about his bigger claims / social media posts?
00:16:34 Thoughts on Tom's meeting with The General ("It was the cold war, and we found a life form...")
00:18:29 Jim on ideas about consciousness / antenna / influencing reality
00:24:45 Djinn / Trickster element of the Phenomenon
00:27:32 Any direct evidence that Djinn are real beings and not just metaphor?
00:30:21 Have other worldly entities had a hand in creating humanity?
00:36:28 Did you have a long standing interest in the UFO topic before your experiences?
00:39:33 You were offered to be a part of a UFO Study in Government?
00:42:20 You shared your experiences with a group of people a while back, can you speak about the make up of that group?
00:49:37 Living with the truth of the Phenomenon
00:54:01 What would you say to Experiencers who are looking for help?
00:57:42 Do you think these objects are here to observe?
01:06:43 Why does The Phenomenon so haphazard in its presentation? / Robert Hastings
01:15:52 How involved with US UAP Legislation are you / To The Stars?
01:24:48 Listener Q: Is there are unified explanation for the phenomenon? / reconciling the tricksters and the benevolent encounters
01:29:30 Why this is Jim's last podcast until next year / maybe ever
01:31:17 Listener Q: Are the cognitive and spacetime manipulation abilities of The Phenomenon technological or a natural ability?
01:34:26 Listener Q: Any potential danger in human initiated contact / CE5?
01:37:42 Listener Q: How has the US Government been so successful in keeping information from the world on this subject?
01:43:22 Quickfire: Skinwalker Ranch
01:45:01 Quickfire: Bob Lazar
01:45:56 Quickfire: Wilson Davies Memo
01:46:06 Quickfire: Biggest disappointment or regret in last 5 years
01:49:05 What do you think is the single biggest obstacle holding back progress in the UFO discussion?
01:52:03 Final thoughts from Jim
01:53:59 Ad: Magic Spoon
01:55:26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</si>
  <si>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g-LFwd1U6nE</t>
  </si>
  <si>
    <t>2022 10 11</t>
  </si>
  <si>
    <t>https://youtu.be/OBVggHIDKBM</t>
  </si>
  <si>
    <t xml:space="preserve"> I don't wanna know this stuff  - Jim Semivan - TTSA co-founder, CIA (ret)    That UFO Podcast Clips</t>
  </si>
  <si>
    <t>Andy is joined by To The Stars co-founder, ex-CIA &amp; experiencer Jim Semivan for a mammoth 2 hours. 
Full interview here: https://youtu.be/g-LFwd1U6nE
Recorded on 27th September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</si>
  <si>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OBVggHIDKBM</t>
  </si>
  <si>
    <t>2022 10 07</t>
  </si>
  <si>
    <t>https://youtu.be/1-OQyqjwK8E</t>
  </si>
  <si>
    <t>Whitley Strieber - Author &amp; Experiencer    That UFO Podcast</t>
  </si>
  <si>
    <t>Andy is joined by New York Times Best seller, Mr Whitley Strieber, one of the most famous contactees &amp; experiencers on the planet, they discuss:
- Whitley's original experience from 1985
- Communication with these beings
- The disturbing hypnotic regression tapes
- Recurring visits
- Non-human intelligence &amp; religion
- Listener questions
And much, much more...!
You can still pick up tickets to see Whitley in person October 16th 2022, in Manchester UK here: https://www.ticketquarter.co.uk/Online/seatSelect.asp
Recorded on 28th September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CHAPTERS
00:00:00 Start
00:00:11 Welcome
00:01:46 Whitley's initial experience
00:10:40 Did that initial experience open the door to your later experiences?
00:16:15 Are you happy you did the documentary and regression?
00:18:05 What advice would you give to anyone having similar experiences to yourself? / The Experiencer Group
00:22:01 Why do your experiences resonate with people so much?
00:27:34 Experiencers in Government
00:32:33 Did your Wife see or talk about a pattern in the letters?
00:34:55 Your talk at awakening / Time
00:38:57 On the connection between the Phenomenon and Religion?
00:41:31 Is there danger in humans intitiating contact experiences?
00:44:50 On Life After Death / Entities beyond the veil
00:51:42 Are abductions still frequent?
00:53:58 On the Bledsoe family / Why is their case unique?
00:55:54 Ad: Magic Spoon
00:57:22 Outro (Sean Cahill - Goblin Problems)
* * *
EPISODE LINKS
- Whitley Strieber 1st Hypnosis - https://soundcloud.com/user3059663/whitley-strieber-1st-hypnosis
- Whitley's site for books &amp; videos: www.unknowncountry.com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</si>
  <si>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1-OQyqjwK8E</t>
  </si>
  <si>
    <t>2022 10 04</t>
  </si>
  <si>
    <t>https://youtu.be/pl0vGDjcUv4</t>
  </si>
  <si>
    <t>Impact on your life - Jim Semivan - To The Stars co-founder, CIA (ret)    That UFO Podcast Clips</t>
  </si>
  <si>
    <t>pl0vGDjcUv4</t>
  </si>
  <si>
    <t>2022 10 01</t>
  </si>
  <si>
    <t>https://youtu.be/wSBnDxJ0X58</t>
  </si>
  <si>
    <t>October Preview    That UFO Podcast</t>
  </si>
  <si>
    <t>Andy is here to run down your upcoming guests for October and it's a stellar line up: 
- Whitley Strieber
- Jim Semivan
- Jacques Vallée
- James Fox
Hang around at the end for a sneak preview of the Jim Semivan interview!
Recorded on 30th September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CHAPTERS
00:00:00 Start
00:00:09 Welcome
00:00:43 Upcoming Guests
00:01:18 Whitley Strieber
00:02:46 Jim Semivan
00:04:18 Jacques Vallee
00:05:07 James Fox
00:06:37 Jim Semivan Interview Preview
00:06:47 Why is the Phenomenon so haphazard in its presentation? / Why does it tease some and not others?
00:14:37:23 Ad: Magic Spoon
00:16:05:11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</si>
  <si>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wSBnDxJ0X58</t>
  </si>
  <si>
    <t>2022 09 29</t>
  </si>
  <si>
    <t>https://youtu.be/eHwOLxkgESY</t>
  </si>
  <si>
    <t>The Breakdown  Chris Mellon on LMH, Oke Shannon on Wilson Davies memo Project Unity &amp; more!</t>
  </si>
  <si>
    <t>Andy is joined by Dan to discuss the last few weeks of UFO news, some older, some hot off the press including:
- Chris Mellon interviewed by Linda Moulten Howe
- Oke Shannon comes forward on Project Unity (Wilson/Davis memo), who joins us to breakdown the interview
- Richard Dolan comments on W/D memo
- DoD logo with flying saucer on it?!
- Brazilian UFO hearings update
- Travis Taylor comments
And much, much more..!
Recorded on 29th September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EPISODE LINKS
- Linda Moulten Howe interviews Chris Mellon: https://www.youtube.com/watch?v=x3wkLbrUZss&amp;t=1794s
- Richard Dolan reviews Wilson Davies notes: https://www.youtube.com/watch?v=Y26ron2WYrA
- Project Unity interviews Oke Shannon: https://www.youtube.com/watch?v=23b44fxvz8I&amp;t=1913s
- Debrief Classification article: https://thedebrief.org/its-classified-a-deep-dive-into-the-dark-world-of-keeping-secrets/
* * * 
CHAPTERS
00:00:00 Start
00:00:09 Welcome
00:01:34 Chris Mellon with Linda Moulten Howe
00:09:14 UAP whistleblower legislation
00:14:25 Upcoming public US UAP report
00:20:55 Oke Shannon with Project Unity / Wilson Davies Documents
00:22:35 Project Unity Interview
00:49:03 Richard Dolan's Wilson Davies Docs show
00:53:05 Dolan | Implications of Wilson Davies Notes
00:56:00 NIM-A Insignia includes a flying saucer?!
01:00:49 Ronnie Vernet | Brazilian Hearings Update
01:01:32 NASA’s Double Asteroid Redirection Test (DART)
01:04:25 James Fox | World Premiere Details for Moment of Contact
01:07:23 Debrief | Tim McMillan on US Classification System
01:10:15 Travis Taylor VIP luncheon at Phenomecon (Vernal, Utah)
01:16:33 James Webb Space Telescope Near-IR images of Neptune
01:18:03 Europa Fly-By
01:18:54 Coming up on That UFO Podcast
01:19:48 Ad: Magic Spoon
01:21:15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</si>
  <si>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eHwOLxkgESY</t>
  </si>
  <si>
    <t>2022 09 26</t>
  </si>
  <si>
    <t>https://youtu.be/v5i1J-JDhkE</t>
  </si>
  <si>
    <t>Alejandro Rojas &amp; Karen Brard, Intl UFO Congress 2022    That UFO Podcast</t>
  </si>
  <si>
    <t>Andy is joined for a bonus show by Alejandro Rojas &amp; Karen Brard, owners of the International UFO Congress (https://ufocongress.com). We discuss:
- The congress in its 31st year
- Incredible guest line up - James Fox, Bryce Zabel, Travis Walton, John Ramirez &amp; more
- In-person v Virtual attendance
- What to expect
- How these events can shape the UFO conversation
- What these events may look like in future
Much, much more...!
Get $30 off your ticket (in-person or virtual) using code; UFOANDY at checkout here: https://ufocongress.com/ufo-conference/register/
Recorded on 25th September 2022. Chapters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SUPPORT OUR SHOW SPONSORS:
- BetterHelp - 10% off first month with http://www.BetterHelp.com/ThatUFO
- Magic Spoon - $5 off with http://www.magicspoon.com/ThatUFO
- Credit.com - Credit.com/thatufo
- Advertise your business on this and other podcasts follow zen.ai/thatufopod1
40% off Zencastr 3 months (code: ufopodcast) https://zencastr.com/pricing
- 20% off 'Space Cadet' charity fundraiser coffee in collaboration with Pure Roasters Coffee Co. - UK only (code: ValiantThor): http://bitly.ws/pvzw
* * *
CHAPTERS
00:00:00 Start
00:00:11 Welcome
00:01:18 On Live Events
00:02:53 How are preparations going?
00:04:26 Overviews of this years guests
00:11:13 Reflecting the changing UFO subject
00:15:43 Do you expect a different kind of audience (media etc)?
00:19:06 Is it easier to attract certain people to this subject in 2022?
00:21:27 Highlights of the Upcoming Conference
00:22:58 What does the future hold for events like yours?
00:26:50 What would you say to people who may be on the fence about coming along?
00:30:06 Ad: Magic Spoon
00:31:33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</si>
  <si>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v5i1J-JDhkE</t>
  </si>
  <si>
    <t>2022 09 23</t>
  </si>
  <si>
    <t>https://youtu.be/Z6NvbJ5Oqwg</t>
  </si>
  <si>
    <t>James Iandoli &amp; Jay C. King -  Event Preview     That UFO Podcast</t>
  </si>
  <si>
    <t>Andy is joined by former guests James Iandoli &amp; Jay Christopher King to discuss their upcoming conference in NYC - An Inquiry Into Anomalous Experiences and The Phenomenon. With a stellar guest line-up headlined by Dr.Garry Nolan, the gents talk about:
- How this conference came to be
- Its role in the conversation
- Is this the new direction that the UFO conversation can go?
- What can people expect
- Reporting experiences/abductions as a crime
- Listener questions
And much, much more..!
You can get your in person tickets here: https://t.co/emARreZCh2
Online event tickets here: https://aninquiryintotheanomalous.rsvpify.com
Recorded on 12th September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00:00:06 Welcome
00:01:26 Event Summary / Line-Up
00:02:33 How did the conference come about?
00:06:24 People coming to the event from all over
00:09:22 What is your target audience?
00:17:06 What will Dr. Nolan bring to the conference?
00:22:43 What will Mitch Horowitz bring to the conference?
00:25:03 What will Dr Sean Esbjorn-Hargens bring to the conference?
00:28:52 What will Darren (@exoacadamian) bring to the conference?
00:38:44 Other interesting names who will be present at the conference?
00:42:54 On experiencers reporting abductions to police
00:54:51 Listener Question: How do you reason that experiences aren't 'just dreams'?
01:02:05 Listener Question: Are there different 'vibes' from different species of Others?
01:07:03 Listener Question: Is there now more emphasis on experiencers?
01:12:50 Final thoughts on what people can expect
01:18:32 Ad: Magic Spoon
01:19:58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</si>
  <si>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Z6NvbJ5Oqwg</t>
  </si>
  <si>
    <t>2022 09 16</t>
  </si>
  <si>
    <t>https://youtu.be/yEYOlLNoTk4</t>
  </si>
  <si>
    <t>Dr. Lynne D. Kitei, M.D. - Phoenix Lights    Deep Dive    That UFO Podcast</t>
  </si>
  <si>
    <t>Andy takes a Deep Dive into the Phoenix Lights with Dr. Lynne Kitei, M.D., researcher &amp; author. Dr. Kitei dissects not only the mass sighting on March 13th 1997, but also similar UFO appearances before and after!
- Dr. Kitei's own experience of the lights well before March 1997
- The attempted cover up of the event
- Other explanations
- Political games played at the time
- Could the event still play a key role in modern day?
- Listener questions
And much, much more...!
Follow Dr. Lynne D. Kitei, M.D., &amp; check out her books &amp; documentaries here: www.thephoenixlights.net
Recorded on 2nd September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00:00:11 Welcome
00:01:10 Dr. Kitei's past | Setting the record straight on the Phoenix Lights
00:05:49 Dr. Kitei's first sighting (February, 1995)
00:13:01 January 1997 Sighting
00:18:46 Air Traffic Controller Corroboration
00:21:21 Did anyone else in the area see anything? | MUFON
00:25:34 Pheonix Lights Mass Sighting
00:34:13 Distinguishing between first and second sightings
00:35:43 Worldwide Phenomenon | Historic Appearances
00:40:11 How news of the Pheonix Lights travelled | Press Conference Reactions
00:43:40 Flares | Operation Snowbird
00:48:14 'If it was flares, do it again!?' (failed attempt to do just that: https://www.youtube.com/watch?v=5Q87RbYkI90)
00:49:24 Governor admits he witnessed the craft
00:50:26 NY Times 2017 UAP article
00:51:04 Kurt Russell comes forward
00:54:20 Human effects &amp; approach
00:59:37 Message from the Others
01:01:24 Sky People | Indigenous Cultures | Hopi
01:03:11 Could a mass sighting in such a comparatively 'low tech' time frame intentional?
01:06:54 On delivering messages to small pockets of the population
01:10:09 'Let people feel we're not alone'
01:13:46 Modern day sightings
01:16:16 Do you think the Pheonix Lights could be brought up in future US hearings?
01:24:06 Have the locals changed their ideas about what happened over the years?
01:29:19 Listener Question: Were there any radar tracks from the Phoenix Lights? | Black Vault
01:36:27 Listener Question: Could the craft have been flying between Air Force bases?
01:37:22 Listener Question: Have more military witnesses come forward regarding the Phoenix Lights?
01:40:01 Listener Question: Any data from the event that would be useful for the new UAP Task Force (AARO)?
01:41:45 Listener Question: Did you experience any high strangeness after the sightings?
01:45:24 Ad: Magic Spoon
01:46:52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</si>
  <si>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yEYOlLNoTk4</t>
  </si>
  <si>
    <t>2022 09 07</t>
  </si>
  <si>
    <t>https://youtu.be/gp2dNhb_av8</t>
  </si>
  <si>
    <t>Ben Hansen   Gulf Stream UAP Update    That UFO Podcast</t>
  </si>
  <si>
    <t>Andy is joined by Ben Hansen, former FBI, TV presenter &amp; researcher on Discovery+'s UFO Witness. On 30th August, Ben broke the story of a recent UFO sighting that included instrumental data &amp; video. Ben re-caps the case &amp; gives updates on the days since.
Recorded on 2nd September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00:00:11 Welcome
00:01:06 Recap of encounter | How did you come across this?
00:10:09 Filming things from far away | Witness Remorse
00:16:18 Other witnesses &amp; leads
00:20:51 Pilot's reaction
00:24:55 Andy's black triangle sighting
00:28:10 Filming our own sightings / Understanding Technology
00:32:15 Outro (Sean Cahill - Goblin Problems)
* * *
LINKS
Retired F-18 Pilot Reports 5 UAPs Pacing His Aircraft Over Channel Islands 8-18-22 - https://youtu.be/_s-TDoc7YLY
Channel Islands UAP Update - https://youtu.be/-kFM2Ji63XA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</si>
  <si>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gp2dNhb_av8</t>
  </si>
  <si>
    <t>2022 09 04</t>
  </si>
  <si>
    <t>https://youtu.be/1Ma2p9W6CP0</t>
  </si>
  <si>
    <t>September Preview    That UFO Podcast</t>
  </si>
  <si>
    <t>Andy is here with your Sept preview pod &amp; it’s a busy one!
Recorded on 2nd September.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00:00:08 Ad: Zencastr
00:00:38 Welcome
00:01:36 Ben Hansen
00:02:32 Phoenix Lights
00:03:27 James Iandoli &amp; Jay Christopher King / Conference
00:05:49 Whitley Strieber
00:06:30 Franc Milburn
00:07:06 Jim Semivan
00:07:42 Capturing the Light documentary review
00:08:21 Listener Call-In Coming Soon
00:09:57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</si>
  <si>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1Ma2p9W6CP0</t>
  </si>
  <si>
    <t>2022 09 02</t>
  </si>
  <si>
    <t>https://youtu.be/YKTXUUPN01g</t>
  </si>
  <si>
    <t>The Breakdown - Ukraine UAP study, New UFO Drone videos, Elizondo at Space Force, and more!</t>
  </si>
  <si>
    <t>Andy &amp; Dan are here to run through a whole host of new video/data drops, articles and more!
Recorded on 31st August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00:00:09 Welcome
00:00:55 The Drive | War Zone 'Drones' Article
00:06:11 Ben Hansen | Gulf Stream UAP Encounter
00:15:10 Ukraine Astronomical Observatory UAP Study | 'Phantoms' &amp; 'Cosmics' defined!
00:22:30 James Fox on Koncrete Podcast
00:25:08 Senator Gillibrand speaks about UAP with constituent (Ozzie Franco | @DisclosureWith)
00:27:01 Liberation Times | Luis Elizondo confirmed to be working at Space Force
00:30:21 The Guardian | Major Freedom of Information Process Change in UK
00:33:41 Jim Semivan | Calling All Beings Podcast
00:35:15 Jinn 101
00:40:53 Bryce Zabel &amp; Ross Coulthart - Documentary Follow ups (inc. Full Interview w/ Garry Nolan)
00:42:15 Space Shuttle Launch | Artemis I &amp; Orion Spacecraft
00:45:38 James Webb Space Telescope | Carbon Dioxide detected for first time!
00:46:19 Ad: Let’s Make Art
00:47:29 Outro (Sean Cahill - Goblin Problems)
* * *
LINKS
The Drive drone article: https://www.thedrive.com/the-war-zone/video-of-mysterious-drone-swarm-over-navys-most-advanced-destroyer-released
Ben Hansen Gulf Stream UAP: https://www.youtube.com/watch?v=_s-TDoc7YLY
The Debrief Ukraine independent UAP study: https://thedebrief.org/cosmics-and-phantoms-ukrainian-independent-study-reveals-observations-of-unidentified-aerial-phenomena/
James Fox koncrete Podcast: https://www.youtube.com/watch?v=gXmLpLeR0hk&amp;t=4472s
Ross &amp; Bryce documentary:  https://youtu.be/pSZUBulON6I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</si>
  <si>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YKTXUUPN01g</t>
  </si>
  <si>
    <t>2022 08 29</t>
  </si>
  <si>
    <t>https://youtu.be/rUHbZf26pp8</t>
  </si>
  <si>
    <t>NOPE (2022) - Review    That UFO Podcast</t>
  </si>
  <si>
    <t>Andy and Dan review Jordan Peele's latest movie, NOPE.
Recorded on 24th August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00:00:09 Welcome
00:00:45 NOPE Synopsis
00:05:45 Our Ratings
00:07:15 *SPOILERS START HERE*
00:08:20 Humans as antagonists?
00:13:48 Hiding in clouds / Upside down Jaws
00:15:23 Filming proof / 'The Oprah Shot'
00:21:27 Meteors weren't considered real at one point
00:23:14 What if they're not spaceships? / Defining the Phenomenon
00:28:09 Projecting Expectations on Nature
00:29:51 Gordy the Chimp / Bad Miracles / Nature vs Imposed Expectations
00:33:20 Angelic Form Change / Ctenophore (link in description) / Repeating Trauma
00:35:44 Sacrifice for Spectacle / Treating others as caricatures
00:37:43 The Ending / OJ 'Out Yonder' - did he survive? / Is the spectacle worth the cost?
00:42:17 Ctenophore (link in description)
00:43:20 Wrap-Up
00:45:29 Next review
00:46:18 Ad: Let's Make Art
00:47:29 Outro (Sean Cahill - Goblin Problems)
* * * 
EPISODE LINKS
NOPE Trailer - https://www.youtube.com/watch?v=gG2CUcsX-60
Ctenophore - https://www.youtube.com/watch?v=BaX6BK66v9A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</si>
  <si>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rUHbZf26pp8</t>
  </si>
  <si>
    <t>2022 08 26</t>
  </si>
  <si>
    <t>https://youtu.be/VpXr-QVGCOE</t>
  </si>
  <si>
    <t>Rizwan Virk - Simulation Theory    That UFO Podcast</t>
  </si>
  <si>
    <t>Andy is joined by MIT graduate, video game pioneer, best selling author &amp; Galileo Project advisor (among many other things!), Rizwan Virk to discuss:
- Simulation Theory
- Multiverse
- Are we players in a game of sorts?
- Who runs the simulation?
- How do UFO's, ghosts and such play into this theory?
- Beating the simulation
- Listener questions
Much, much, more...!
Recorded on 23rd August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00:00:11 Welcome
00:01:53 What do you mean by the term 'Simulation Theory'?
00:07:57 If we are in a Simulation, does it mean there has to be an origin or creator?
00:13:17 Could the simulation have multiple creators?
00:20:09 Can we influence reality through high awareness of the simulation?
00:31:58 How does being in a simulation impact our idea of free will?
00:39:00 Considering multiverses / dreams / other realities
00:41:10 Mandela Effect
00:44:43 Is it possible the Mandela effect is explained by your brain filling in gaps?
00:51:17 Afterlife / 'Everything Everywhere All At Once' movie
00:55:04 Quantum Computing
00:57:23 How do UFOs fit into the idea that we're in a simulation?
01:02:20 On influencing beings / civilisations
01:04:50 (Listener Question) Are UFOs here to inspire technological progress?
01:06:41 (Listener Question)  As a futurist, what is the next big thing that will have an impact on our lives?
01:09:40 (Listener Question) How do spiritual ideas gel with the simulation theory?
01:11:34 (Listener Question) If we are in a simulation, does that make life less interesting to you?
01:12:59 (Listener Question) Could there be bugs in the simulation that could be exploited?
01:16:13 (Listener Question) Could it be possible that the speed of light represents the limit of the simulations processing power?
01:18:26 How to follow Riz's work
01:19:34 Ad: Fiverr
01:21:24 Outro (Sean Cahill - Goblin Problems)
* * *
LINKS
Follow Riz on twitter: @RizStanford
Riz's website &amp; books: https://www.zenentrepreneur.com/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</si>
  <si>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VpXr-QVGCOE</t>
  </si>
  <si>
    <t>2022 08 23</t>
  </si>
  <si>
    <t>https://youtu.be/qJ1VQ5WadkM</t>
  </si>
  <si>
    <t>The Breakdown  Ross Coulthart documentary, Bombshell from Congress &amp; more    That UFO Podcast</t>
  </si>
  <si>
    <t>Andy is joined by Dan &amp; Nathan to go over a whole load of news &amp; talking points from the last few weeks, including:
- Ross Coulthart's latest 7news Australia documentary, Out of This World
- The Hill article - 'Congress implies UFOs have non-human origins'
- Calvine UFO fall out
- Garry Nolan on Tucker
- Hal Putoff's ultra-terrestrials paper
- NASA/AARO working together
And much, much, more...!
Recorded on 22nd August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00:00:11 Welcome
00:01:43 Ross Coulthart &amp; 7news Spotlight documentary: 'Out Of This World'
00:27:24 The Hill Article: 'Congress implies UFOs have non-human origins'
00:35:51 NASA &amp; AARO / DOD working together
00:40:21 Is $100k 'a lot' for NASA?
00:42:34 Calvine UFO
00:56:46 Garry Nolan on Tucker
01:01:29 Mythology vs Reality / Does direct access to figureheads impact the conversation?
01:09:56 Richard Dolan on Jimmy Church / 'Toothpaste back in the Tube'?
01:15:00 James Fox / Evidence potentially in new documentary
01:19:34 Hal Puthoff's Ultra-Terrestrial Paper
01:25:49 Engaging the Phenomenon / Semivan
01:28:10 'Prey' movie / Searching for the right language
01:31:43 Coming soon....
01:32:36 Ad: Zencaster
01:33:47 Outro (Sean Cahill - Goblin Problems)
* * *
LINKS
UFO and UAP 'Need to Know' News Documentary with Coulthart &amp; Zabel | 7NEWS Spotlight - https://www.youtube.com/watch?app=desktop&amp;v=pSZUBulON6I
Garry Nolan Interviewed by Ross Coulthart - Need to Know - https://youtu.be/7yE5KWfJOiY
The Hill article: https://thehill.com/opinion/3610916-congress-implies-ufos-have-non-human-origins/
Project Unity / Ross Coulthart - https://www.youtube.com/watch?v=DVRzDmFZoSg
The Calvine photo: https://www.uapmedia.uk/articles/calvinerevealed
Calvine Q&amp;A: https://www.youtube.com/watch?v=kQqt0d34nbI
Engaging the Phenomenon w/ Jim Semivan - https://youtu.be/KxtL-sBhe30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</si>
  <si>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qJ1VQ5WadkM</t>
  </si>
  <si>
    <t>2022 08 19</t>
  </si>
  <si>
    <t>https://youtu.be/gC_2PsPsnlU</t>
  </si>
  <si>
    <t>John Greenwald - The Black Vault    That UFO Podcast</t>
  </si>
  <si>
    <t>Andy is joined by John Greenwald of The Black Vault for almost 2 hours (it could have been double that!). They talk about:
- The breaking news on the Calvine UFO Photograph
- Johns interest in the UFO topic
- The human element of FOIA/Govt
- The early days of the internet &amp; FOIA
- Redactions &amp; UAP shapes
- His early interviews with Lue Elizondo
- The Tic Tac incident being US tech?
- Is there a smoking gun that can be FOIA'd
- TTSA controversies
- Does John think we are being visited by a non-human intelligence
- Quickfire round
- Listener questions
And much, much more...!
Check out John's work:
www.TheBlackVault.com
The Calvine photo:
https://www.uapmedia.uk/articles/calvinerevealed
Recorded on August 12th.
Don't forget to subscribe, like and leave a review of the show.
Keep lookin' up,
Andy &amp; Dan
* * *
GET IN TOUCH
Email ufouapam@gmail.com
Follow Andy https://linktr.ee/ufouapam
Follow Dan https://linktr.ee/TheZignal
* * *
MERCH
Tees, mugs, art: https://www.redbubble.com/people/ToInfinity/
Buy the official podcast map/guide to UK UFO sightings here: https://www.herblester.com/products/the-skies-above
* * *
SIGN UP FOR EARLY, AD-FREE ACCESS, EMOJIS, STICKERS, &amp; MORE
YouTube Membership http://bitly.ws/kvID
Patreon http://bitly.ws/kvIE
Apple Podcasts http://bitly.ws/kvIF
Spotify http://bitly.ws/kvIH
* * *
SHOW SPONSORS:
Lets Make Art - 20% off crafts &amp; hobby subscriptions, something for everyone using code https://zen.ai/ufoart which lets them know the pod sent you!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00:00:11 Welcome
00:01:55 On the Calvine photograph
00:05:03 Whose property is the Calvine photo? / Is it classified?
00:07:14 Earliest Memories of the UFO Subject
00:13:40 What was your initial goal with The Black Vault?
00:16:46 What was it about FOIA that appeals to you most?
00:20:54 How does the human / trust element of the FOIA process affect the outcomes?
00:25:29 Do you think the very best UFO related materials are there to be found via FOIA, or are they locked away?
00:27:44 Has anyone, official or otherwise, ever attempted to dissuade you in your pursuit of information?
00:31:01 Looking at all sides of the debates
00:33:34 Most frustrating redaction you've come across? / UAP shapes
00:42:05 On the 'core' ufo story (how it's been handled through history)
00:52:44 On Luis Elizondo &amp; trusting Government officials
01:03:43 On muddied waters / 3 DOD &amp; Navy video releases
01:07:46 Is all of this a consequence of the 'human' element?
01:18:13 On To The Stars  / Aspirations of Tom DeLonge
01:26:55 Quickfire - Garry Nolan on Tucker / FOIA
01:28:29 Quickfire - NASA &amp; UAP
01:31:16 Quickfire - On Consciousness &amp; UAP
01:31:52 Quickfire - Do you think there's an element of this phenomenon that is Extra-Terrestrial &amp; visiting Earth?
01:33:46 Listener Qs - Congressional records, Classified Briefings, &amp; FOIA
01:36:03 Listener Qs - Any hints of Government UAP projects like crash retrievals?
01:38:12 Listener Qs - Are there parts of the Government that are exempt from FOIA, and what would you ask those depts?
01:40:11 Listener Qs - What are John's thoughts about the intent of UFOs?
01:42:30 Listener Qs - What do you see happening with this subject over the next 5 years?
01:44:29 Listener Qs - Have you submitted FOIA requests regarding Luis Elizondo's IG complaint?
01:48:38 Ad: Fiverr
01:50:28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</si>
  <si>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gC_2PsPsnlU</t>
  </si>
  <si>
    <t>2022 08 14</t>
  </si>
  <si>
    <t>https://youtu.be/dNye97UO0-I</t>
  </si>
  <si>
    <t>'Out of the Blue' review (2002, James Fox)    That UFO Podcast</t>
  </si>
  <si>
    <t>Andy &amp; Dan are joined by Nathan (@Awaifsoul - from Calling All Beings &amp; Liminal Phrames podcasts) to discuss James Fox's 2002 directorial effort 'Out of the Blue'. 
Some great discussion points come from this one as well as a quote from James Fox himself on how he now views this piece 20 years on!
Recorded on July 31st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00:00:11 Welcome
00:00:57 Guest: Nathan (@awaifsoul)
00:01:53 Out of the Blue overview
00:02:51 Drake Equation
00:08:46 Have our standards for UFO footage got improved since this documentary?
00:11:32 More credible due to CGI not being so advanced?
00:15:53 Old cases + New tech? / Phoenix Lights
00:18:44 Modern Mass Sighting
00:22:09 'At the edge of our vision'
00:24:14 Seeding stories in the age of communication
00:27:35 Reservations in embracing UAP in Science
00:30:19 Technological Developments
00:37:42 Astronaut Testimony / NASA
00:40:43 James Webb Space Telescope aiding in Disclosure? / Venus &amp; Phosphene
00:44:13 Nuclear connection / Benevolence vs Malovolence
00:49:15 Other impressions of the documentary
00:56:26 Is history repeating itself?
00:59:41 Rating &amp; Overall Thoughts
01:06:16 Listener Thoughts
01:08:34 Next Documentary Review will be....!
01:09:15 Ad: Fiverr
01:11:05 Outro (Sean Cahill - Goblin Problems)
* * *
LINKS
Watch 'Out of the Blue' documentary here - https://www.youtube.com/watch?v=U7_2RBbm2Ak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</si>
  <si>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dNye97UO0-I</t>
  </si>
  <si>
    <t>2022 08 13</t>
  </si>
  <si>
    <t>https://youtu.be/hg7Ggaa4RZg</t>
  </si>
  <si>
    <t>Breaking News - Calvine UFO Image Finally Revealed After 32 Years!</t>
  </si>
  <si>
    <t>Andy is joined by the author Graeme Rendall &amp; John Greenwald (TheBlackVault.com) to discuss the breaking news from our UAP Media UK colleagues on the Calvine UFO Photo. See the article here: https://www.uapmedia.uk/articles/calvinerevealed
Recorded on 12th August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01:00:00 Start
01:00:08 Welcome
01:00:57 What happened at Calvine? / Why is it important?
01:02:23 Past versions
01:03:25 What are we seeing in the image?
01:04:53 Would we see wings side on? / Witness Testimony
01:06:52 What does this image add to the story? / What is the diamond craft?
01:08:41 Why are some saying it is US tech?
01:10:18 How does this change the conversation in UK Parliament?
01:11:38 John Greenwald on the Calvine Image
01:18:31 AD: FIVERR
01:20:21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</si>
  <si>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hg7Ggaa4RZg</t>
  </si>
  <si>
    <t>2022 08 12</t>
  </si>
  <si>
    <t>https://youtu.be/jjHOMzZSze8</t>
  </si>
  <si>
    <t>Simeon Hein - Dark Matter Monsters    That UFO Podcast</t>
  </si>
  <si>
    <t>Andy talk with Simeon Hein, whose new book, 'Dark Matter Monsters', explores the connections behind UFOs, Bigfoot, Ball lightning and other phenomena!
Recorded on 4th August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01:00:00 Start
01:00:10 Welcome
01:01:25 Do you believe many of the stories we hear from centuries ago are rooted in truth?
01:07:01 Understanding the Unknown instead of being afraid of it / Meteorites
01:13:32 Connections between different phenomena
01:19:06 Mutually exclusive phenomenon?
01:24:37 Loose connections or part of one greater whole?
01:31:18 In your research do you think witness testimony is the best evidence we have?
01:36:13 Are we ready as a society for people to accept and study 'dark matter monsters'?
01:42:09 Injuries related to high strangeness
01:52:24 Ball Lightning as a Plasma based life form?
01:55:01 Similarities / differences between ball lightning and UFOs
01:59:03 Rationalising the connection between the phenomenon and the afterlife
02:05:18 Time slips &amp; anomalies
02:10:56 Bigfoot / Telepathy / Genetic manipulation
02:23:40 Portals / Bigfoot's Ability to Disappear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</si>
  <si>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jjHOMzZSze8</t>
  </si>
  <si>
    <t>2022 08 10</t>
  </si>
  <si>
    <t>https://youtu.be/hUj8kv4Jwqs</t>
  </si>
  <si>
    <t>Simeon Hein - Perception    That UFO Podcast CLIPS</t>
  </si>
  <si>
    <t>Andy talk with Simeon Hein, whose new book, 'Dark Matter Monsters', explores the connections behind UFOs, Bigfoot, Ball lightning and other phenomena!
Recorded on 4th August 2022. Watch the full interview here: https://youtu.be/jjHOMzZSze8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</si>
  <si>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hUj8kv4Jwqs</t>
  </si>
  <si>
    <t>2022 08 08</t>
  </si>
  <si>
    <t>https://youtu.be/vBfB3s5LHu4</t>
  </si>
  <si>
    <t>Simeon Hein - Tree of Life    That UFO Podcast CLIPS</t>
  </si>
  <si>
    <t>vBfB3s5LHu4</t>
  </si>
  <si>
    <t>2022 08 05</t>
  </si>
  <si>
    <t>https://youtu.be/fO5WyIOB3oc</t>
  </si>
  <si>
    <t>Dr. Michael P. Masters - Extratempestrials     That UFO Podcast</t>
  </si>
  <si>
    <t>Andy is here for a brilliant discussion with Dr. Michael Masters, making his 2nd appearance on the podcast. We discuss his new book, The Extratempestrial Model, and the idea of future humans. 
Recorded on 28th July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Please support our show sponsors:
Fiverr - for all your digital needs, such as web page design, social media management, voice over work et al! Use code https://zen.ai/ufo5 to support the pod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00:00:09 Welcome
00:03:56 What inspired you to tackle this particular idea?
00:07:40 If we had time travel technology, would we behave in a similar way?
00:12:16 Is the greater good being served in 'their' studies?
00:16:11 Fitting in with the locals / AI
00:19:58 Would coming from further in the future cause the visitors to be disconnected from us?
00:22:12 Why would a future civilisation have to travel back?
00:26:05 Are there multiple groups from different times coming back?
00:30:41 Could these devices be future human military craft?
00:32:39 What could future military potentially be learning?
00:37:21 What makes a credible abduction case for you?
00:42:08 What do the diversity of experiences tell you?
00:47:50 Any trends in data for abduction cases?
00:54:00 Is the public ready for a conversation around time travellers?
00:59:36 What do you hope readers take away from your work?
01:03:45 What would future Dr. Michael Masters say to you about the UFO phenomenon?
01:04:59 Why aren't these beings observing us in a more stealthy way?
01:09:18 Could the visitors use time travel to speed up our technological development? / Super Technological Singularities / Bootstrap Paradox
01:13:06 Have you had the time travel hypothesis confirmed by officials?
01:15:20 G-Forces / Bio-Relativity
01:17:57 Why would time travellers spend so much time around military assets?
01:21:22 Toying with the past with a That UFO Podcast sticker
01:26:25 Are 'Slide 9' abilities linked to future humans? / Profile for future humans
01:29:30 Hybrids and Time Travel / Inheritiing Abilities 'Backwards'
01:33:10 Following Dr. Masters' work
01:34:56 Outro (Sean Cahill - Goblin Problems)
* * *
LINKS
Get 'The Extratempestrial Model' here: https://www.amazon.co.uk/Extratempestrial-Model-Michael-Masters-ebook/dp/B0B25RTB5V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</si>
  <si>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fO5WyIOB3oc</t>
  </si>
  <si>
    <t>2022 08 01</t>
  </si>
  <si>
    <t>https://youtu.be/ZE5rJI7VxFI</t>
  </si>
  <si>
    <t>August Preview    That UFO Podcast</t>
  </si>
  <si>
    <t>Andy brings you the rundown of whats to come this August on the show. Email Qs for all quests to ufouapam@gmail.com. Chapters and links below. 
Recorded on 31st July 2022.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Please support our show sponsors:
Fiverr - for all your digital needs, such as web page design, social media management, voice over work et al! Use code https://zen.ai/ufo5 to support the pod
40% off Zencastr 3 months (code: ufopodcast) https://zencastr.com/pricing
20% off 'Space Cadet' charity fundraiser coffee in collaboration with Pure Roasters Coffee Co. - UK only (code: ValiantThor): http://bitly.ws/pvzw
* * *
CHAPTERS
00:00:00 Start
00:01:31 Welcome
00:01:53 British Podcast Awards / Listener's Choice Award Thank You
00:03:11 How to Support The Show
00:05:09 The Skies Above UK UFO Map
00:06:20 Charity Update - That UFO Podcast Space Cadet Coffee
00:07:53 This week
00:08:51 'Out of the Blue' Review
00:11:36 Upcoming Guests for August
00:16:37 Outro (Sean Cahill - Goblin Problems)
* * * 
- The Skies Above UK UFO Map:
https://www.herblester.com/products/the-skies-above
- Phenomenology documentary series: https://vimeo.com/ondemand/phenomenology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</si>
  <si>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ZE5rJI7VxFI</t>
  </si>
  <si>
    <t>2022 07 29</t>
  </si>
  <si>
    <t>https://youtu.be/RdcPZUHm0V4</t>
  </si>
  <si>
    <t>Robin Hanson - Grabby Aliens    That UFO Podcast</t>
  </si>
  <si>
    <t>Andy speaks with Robin Hanson, a professor at George Mason University and researcher at Future of Humanity Institute at Oxford, about his theory of 'Grabby Aliens'.
Recorded on 13th July 2022.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*New Sponsor: Fiverr - for all your digital needs, such as web page design, social media management, voice over work et al! Use code https://zen.ai/ufo5 to support the pod*
Please support our show sponsors;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00:00:11 Welcome
00:00:47 Earliest Memories of the UFO Subject
00:01:23 What brought you to the subject?
00:02:23 Why do you think academia at large has avoided the subject?
00:03:51 Why do scientists hold back from embracing the UFO subject?
00:08:58 On discerning plausible scenarios
00:11:41 What is a 'grabby alien'?
00:13:19 Does being 'grabby' mean they could be hostile?
00:14:08 Could they have interfered with us in the past?
00:15:26 Can a civilisation decide be loud or quiet, or is it an inate quality?
00:16:31 Would you say humans are being 'loud'?
00:17:25 Is it wise to send out signals into the universe?
00:18:25 What makes you so confident in the existence of extra terrestrial life?
00:21:04 Is expansion driven by necessity?
00:22:51 Panspermia Siblings
00:26:43 On keeping civilisations 'quiet'
00:30:39 Why would a civilisation choose to not expand?
00:34:46 How could we trust a more advanced civilisation?
00:40:19 'Could we be like fish seeing the bottom of boats?'
00:43:54 On alternate dimensions being problematic
00:45:59 Does anything in the UFO reports suggest to you that there are multiple civilisations out there?
00:49:55 James Webb Space Telescope Images
00:53:44 On the Galileo Project
00:54:59 Staying at the edges of our perception
00:56:51 NASA UAP Study
00:58:55 Matt - Does religion play a part in your theory?
01:01:31 Matt - In that model, do abductions play a part?
01:03:26 Neumann - What kind of economic relationships etc would grabby aliens imply?
01:07:55 Co-ordination points
01:08:52 On Robin's new book (Let's start thinking about why we may want to stay quiet?)
01:11:13 Outro (Sean Cahill - Goblin Problems)
* * *
EPISODE LINKS
https://grabbyaliens.com
Follow Robin on social media at https://twitter.com/robinhanson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</si>
  <si>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RdcPZUHm0V4</t>
  </si>
  <si>
    <t>2022 07 27</t>
  </si>
  <si>
    <t>https://youtu.be/I_fXD3WrDLI</t>
  </si>
  <si>
    <t>At the edges of our perception - Robin Hanson    That UFO Podcast CLIPS    #Shorts</t>
  </si>
  <si>
    <t>Andy speaks with Robin Hanson, a professor at George Mason University and researcher at Future of Humanity Institute at Oxford, about his theory of 'Grabby Aliens'. Watch the full interview here: https://youtu.be/RdcPZUHm0V4 
Recorded on 13th July 2022.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Please support our show sponsors;  Advertise your business on this and other podcasts follow zen.ai/thatufopod1
40% off Zencastr 3 months (code: ufopodcast) https://zencastr.com/pricing
20% off 'Space Cadet' charity fundraiser coffee in collaboration with Pure Roasters Coffee Co. - UK only (code: ValiantThor): http://bitly.ws/pvzw
* * *
EPISODE LINKS
https://grabbyaliens.com
Follow Robin on social media at https://twitter.com/robinhanson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</si>
  <si>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I_fXD3WrDLI</t>
  </si>
  <si>
    <t>2022 07 24</t>
  </si>
  <si>
    <t>https://youtu.be/jcGMu2xaiV0</t>
  </si>
  <si>
    <t>What are 'Grabby Aliens'  - Robin Hanson    That UFO Podcast CLIPS    #Shorts</t>
  </si>
  <si>
    <t>jcGMu2xaiV0</t>
  </si>
  <si>
    <t>2022 07 22</t>
  </si>
  <si>
    <t>https://youtu.be/5X_JoSx9ihQ</t>
  </si>
  <si>
    <t>Breaking News  All-domain Anomaly Resolution Office (AARO) is announced!    That UFO Podcast</t>
  </si>
  <si>
    <t>Andy &amp; Dan are here to discuss the new UFO office, AARO! AOIMSG is gone, but what does it all mean?
Excuse Andy sounding like he is in a bathroom, slight microphone hiccup!
Recorded on 22nd July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*New Sponsor: Fiverr - for all your digital needs, such as web page design, social media management, voice over work et al! Use code https://zen.ai/ufo5 to support the pod*
Please support our show sponsors;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00:00:09 Welcome
00:01:18 All-Domain Anomaly Resolution Office (AARO) established!
00:03:44 What's in a name?
00:08:00 AOIMSG (the previous UAP office)
00:13:07 Dr. Sean Kirkpatrick announced as head of AARO
00:22:05 'Immunity' language in US legislation
00:27:10 On expanding the conversation going forward
00:28:55 Listener Thoughts
00:30:55 Can Lue Elizondo tell all he knows publically if the new legislation passes?
00:33:33 On old cases
00:36:35 What will be different in 5 years time?
00:41:30 Should the Dept of Defense have anything to do with the UAP office?
00:42:29 More of the same...?
00:43:21 Coming up
00:45:17 Outro (Sean Cahill - Goblin Problems)
* * *
LINKS
AARO Announcement - https://www.defense.gov/News/Releases/Release/Article/3100053/dod-announces-the-establishment-of-the-all-domain-anomaly-resolution-office/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</si>
  <si>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5X_JoSx9ihQ</t>
  </si>
  <si>
    <t>https://youtu.be/DyU2QW7_VjI</t>
  </si>
  <si>
    <t>John B. Alexander    Retired US Army Colonel    That UFO Podcast</t>
  </si>
  <si>
    <t>Andy is joined by John B. Alexander, retired US Army Colonel, author &amp; lecturer on the subject of UFOs, psychic spies, &amp; other related phenomena to discuss:
- Life after death
- UFO's &amp; related phenomena in the military
- The inspiration behind The Men Who Stare at Goats book/movie
- Cloud bursting, remote viewing and more
- Skinwalker Ranch
- NASA hidden data
And much, much more...!
Recorded on 8th July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Please support our show sponsors;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00:00:11 Welcome
00:00:53 UFO radio broadcast at 10 years old
00:02:02 Why did you become interested then?
00:03:10 Had you experienced high strangeness at that point in your life?
00:03:58 Did your interest lessen in your teenage years?
00:04:41 What event convinced you there is life after death?
00:07:49 Was life after death entertained in the military?
00:10:48 The Men Who Stare At Goats
00:13:28 What was true in the book/film?
00:14:27 What was the goal of the remote viewing program?
00:16:20 Did you encounter resistance from any group with strong religious beliefs?
00:19:10 Did you ever hear about any other remote viewing programs since the one you were involved with?
00:23:29 Skinwalker Ranch
00:25:07 What experiences from The Ranch stood out to you?
00:32:15 Do you have a working theory for what's happening at The Ranch?
00:33:41 Did any experiments cause a big or maybe frightening reaction?
00:36:04 What do you think about the work being done at Skinwalker Ranch now?
00:37:45 Other hot spots of high strangeness around the world?
00:40:40 Other forms of spiritualism
00:43:44 On NASA UAP research
00:47:16 Will AOIMSG have access to historical NASA data?
00:49:35 Have you spoken with astronauts or officials who are reluctant to come forward?
00:51:42 Timing (rising fuel prices, cost of living etc)
00:53:10 Will a private organisation figure this out?
00:55:31 US UAP Hearings / Who would you have testify?
00:57:45 Will immunity UAP language in the NDAA help move this forward?
00:59:26 Why is the US at the forefront of the conversation?
01:01:38 What questions should people be asking to move this forward? / Consciousness
01:04:33 Tim - Do you think the Wilson Memo is legitimate?
01:07:09 Luigi - What's your opinion on the Roswell crash?
01:09:37 Jean-Francois - Can you elaborate on your view of the Government not holding metamaterials?
01:12:05 Tree of Life - Mechanics of Spoon Bending / Most Intriguing Phenomena
01:14:15 Nathan - How would you study this phenomenon if you could go back and start over?
01:16:45 Bob McGuire - What was Eric upset about at the SCU event?
01:17:26 James Iandoli (Engaging the Phenomenon) - Did a private meeting happen with Dr. Greer?
01:18:59 Eric - Are you aware of any service members being injured by UAP?
01:25:10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</si>
  <si>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DyU2QW7_VjI</t>
  </si>
  <si>
    <t>2022 07 20</t>
  </si>
  <si>
    <t>https://youtu.be/WrAZKyvogsU</t>
  </si>
  <si>
    <t>#Shorts    NASA &amp; UAP   John B. Alexander    That UFO Podcast Clips</t>
  </si>
  <si>
    <t>Andy is joined by John B. Alexander, retired US Army Colonel, author &amp; lecturer on the subject of UFOs, psychic spies, life after death, &amp; other related phenomena. Watch the full interview here: https://youtu.be/DyU2QW7_VjI
Recorded on 8th July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Please support our show sponsors;  Advertise your business on this and other podcasts follow zen.ai/thatufopod1
40% off Zencastr 3 months (code: ufopodcast) https://zencastr.com/pricing
20% off 'Space Cadet' charity fundraiser coffee in collaboration with Pure Roasters Coffee Co. - UK only (code: ValiantThor): http://bitly.ws/pvzw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</si>
  <si>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WrAZKyvogsU</t>
  </si>
  <si>
    <t>2022 07 17</t>
  </si>
  <si>
    <t>https://youtu.be/lhNVDsVjesc</t>
  </si>
  <si>
    <t>#Shorts    Program Budgets   John B. Alexander    That UFO Podcast Clips</t>
  </si>
  <si>
    <t>lhNVDsVjesc</t>
  </si>
  <si>
    <t>2022 07 15</t>
  </si>
  <si>
    <t>https://youtu.be/zeIZneZZpRY</t>
  </si>
  <si>
    <t>Knapp &amp; Kelleher - Year in Review (So Far) - That UFO Podcast</t>
  </si>
  <si>
    <t>Andy is here to review the first half of 2022 with George Knapp &amp; Dr.Colm Kelleher, covering a lot of ground in 90 minutes. Chapters below.
Recorded on 4th July 2022.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CHAPTERS
00:00:00 Start
00:00:07 Welcome
00:01:17 Dr. Travis Taylor Chief Scientist news
00:12:38 Has Travis' role on the Skinwalker Ranch TV show affected your opinion of his work?
00:17:02 Lowered Brain Activity = Experience with the Phenomenon?
00:23:56 US Hearings
00:30:11 Public vs Classified Data / Signal vs Noise
00:35:19 Anything in the hearings that gave you hope?
00:38:59 Do you think younger elected officials are more likely to gravitate towards this subject?
00:40:28 More US hearings?
00:41:05 What questions you ask in future US hearings?
00:46:01 Brazilian Hearings
00:47:44 Why are other countries so quiet on this issue?
00:51:56 Adversary Technologies / Russia
00:58:51 NASA UAP Study
01:06:21 Depth of the NASA UAP Study
01:11:15 The role of To The Stars Inc. / Tom DeLonge
01:14:18 On disseminating information through entertainment
01:20:11 Expectations for Luis Elizondo's book
01:24:20 On the vetting process for the book
01:25:56 Will we get more hearings in the US this year?
01:28:01 More footage or images released this year?
01:30:24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</si>
  <si>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zeIZneZZpRY</t>
  </si>
  <si>
    <t>2022 07 13</t>
  </si>
  <si>
    <t>https://youtu.be/MWh4X3lHkMA</t>
  </si>
  <si>
    <t>#Shorts - On Propagating Stigma - Knapp &amp; Kelleher - That UFO Podcast Clips</t>
  </si>
  <si>
    <t>MWh4X3lHkMA</t>
  </si>
  <si>
    <t>2022 07 10</t>
  </si>
  <si>
    <t>https://youtu.be/v1peRrNyJyM</t>
  </si>
  <si>
    <t>Brazil UFO hearings Exclusive, Travis Taylor, Tom DeLonge &amp; more    The Breakdown - That UFO Podcast</t>
  </si>
  <si>
    <t>**Exclusive** - Luis Elizondo Brazil UFO Hearings Video (not played, for reasons unknown -chapters below)
Andy &amp; Dan are back for a HUGE breakdown as the last few weeks the guys haven't had a chance to get one recorded, so lots to cover including:
- Brazilian UFO hearings
- Tom DeLonge on Steve-O podcast
- Travis Taylor position
- NDAA language
- Roswell 75th anniversary
- James Webb update
And much, much more...!
Recorded on 10th July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Please support our show sponsors;  Advertise your business on this and other podcasts follow zen.ai/thatufopod1
40% off Zencastr 3 months (code: ufopodcast) https://zencastr.com/pricing
20% off 'Space Cadet' charity fundraiser coffee in collaboration with Pure Roasters Coffee Co. - UK only (code: ValiantThor): http://bitly.ws/pvzw
* * *
CHAPTERS
00:00:00 Start
00:00:10 Welcome
00:01:30 What we'll discuss
00:01:52 Brazilian UFO Hearings
00:13:54 Dr. Travis Taylor Revealed as Chief UAP Task Force Scientist
00:24:04 Luis Elizondo's DOD Inspector General Complaint
00:29:17 Luis Elizondo's Book
00:32:27 'Tom De'onge - Steve-O's Wild Ride!'
00:43:07 'NOPE'
00:45:50 Lex Friedman &amp; Joe Rogan
00:48:07 NDAA Legislation - UAP Amendments
00:56:18 Contact your officials (USA &amp; International)
01:00:14 James Webb Space Telescope
01:07:47 Roswell 75th Anniversary
01:13:38 UAP News Around the World - Australia &amp; Japan UAP Updates
01:15:09 Listener Comments
01:16:47 'Phenomenology' Doc &amp; Coming Soon
01:19:29 **EXCLUSIVE** Luis Elizondo Brazilian UFO Hearing Video (
01:26:21 Outro (Sean Cahill - Goblin Problems)
* * *
LINKS
Monday 11th July US contact details - https://twitter.com/TheZignal/status/1545699178784989184?s=20&amp;t=j7o_GgRDgtT5ZS5GwDeEdA
Neil DeGrass Tyson brought to silence by Colbert - https://twitter.com/TheZignal/status/1546114151025623041?s=20&amp;t=z68BhlAqrglbIfmMxLy3VA
Phenomenology Ep.2 - https://vimeo.com/ondemand/phenomenology/722942381
Night of the UFOs, Brazilian Government Website - https://www.gov.br/en/government-of-brazil/latest-news/2022/official-ufo-night-in-brazil
Tom on Steve-o &amp; docs link: https://youtu.be/P-2DV7Cule0 , 
Douglas Docs mentioned by Tom - https://tinyurl.com/DouglasDocs
Japanese UFO Lab Press Conference link - https://www.youtube.com/watch?v=TixM7P3-vrE
Luis Elizondo DOD IG Complaint - https://tinyurl.com/ElizondoDODComplaint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</si>
  <si>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v1peRrNyJyM</t>
  </si>
  <si>
    <t>2022 07 07</t>
  </si>
  <si>
    <t>https://youtu.be/xR_20z7UHJI</t>
  </si>
  <si>
    <t>Grant Cameron    Disclosure Update 2022    That UFO Podcast</t>
  </si>
  <si>
    <t>** Get our new Map/Guide to UK UFO sightings here: https://www.herblester.com/products/the-skies-above **
Andy is joined for the 2nd time by acclaimed researcher, author &amp; host of WhiteHouse UFO youtube show, Grant Cameron to cover a whole lot of information like only Grant can, including:
- What's surprised Grant most in the last 12 months
- Senators visiting which experiencers property?
- Wilson/Davis memo
- Who's notes does Grant have to release after their passing?
- More hearings this year?
- New books on the horizon
- Listener questions
And much, much more...!
Grant's YouTube channel: https://www.youtube.com/c/whitehouseufo
Recorded on 30th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CHAPTERS
00:00:00 Start
00:00:11 Welcome
00:00:58 Progress since UAP Task Force report / What happened since 2017
00:10:58 WIlson Davies Memo in Pubclic Record / Rep Gallagher
00:12:34 Senator Kirsten Gillibrand
00:15:30 Senators as Experiencers? / Visiting Skinwalker
00:17:40 Others who would testify? / Immunity language in legislation
00:18:57 'Fight Club'
00:29:33 Getting the general puiblic into the consciousness / high strangeness aspect of The Phenomenon? / Conciousness
00:38:28 To The Stars direction / Jim Semivan / Educating the public
00:45:02 Skinwalker Ranch
00:47:14 Is the Phenomenon influencing us through imagination and intuition? / Messaging
00:49:48 Influence of Collins Elite (devout religious who think this is demonic)
00:51:02 CE5 / Human Intiated Contact / 'Theory of Wow!'
00:55:33 Upcoming work
00:56:25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</si>
  <si>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xR_20z7UHJI</t>
  </si>
  <si>
    <t>2022 07 06</t>
  </si>
  <si>
    <t>https://youtu.be/Pn2sStVpoTM</t>
  </si>
  <si>
    <t>#Shorts    Canadian Hearings    Grant Cameron    That UFO Podcast Clips</t>
  </si>
  <si>
    <t>Andy is joined for the 2nd time by acclaimed researcher, author &amp; host of WhiteHouse UFO youtube show, Grant Cameron. Watch the full interview here: https://youtu.be/xR_20z7UHJI
Recorded on 30th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</si>
  <si>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Pn2sStVpoTM</t>
  </si>
  <si>
    <t>2022 07 04</t>
  </si>
  <si>
    <t>https://youtu.be/vjsFO41YQoM</t>
  </si>
  <si>
    <t>#Shorts    'There's nothing anybody can do to stop it!'    Grant Cameron    That UFO Podcast Clips</t>
  </si>
  <si>
    <t>vjsFO41YQoM</t>
  </si>
  <si>
    <t>2022 07 01</t>
  </si>
  <si>
    <t>https://youtu.be/WYF4fUIWoMc</t>
  </si>
  <si>
    <t>Deep Dive  Wilson Davis Memo (feat. Joe Murgia)    That UFO Podcast</t>
  </si>
  <si>
    <t>In a new format, Andy is joined by Joe Murgia to discuss one of the most controversial and important documents in UFO lore, the Wilson/Davis memo, we kick off with the basics of the documents, a step by step of the high level then get into the details and speculation. They cover:
- Summary of the documents and their background
- Some of the standout comments &amp; quotes
- Who are Admiral Wilson &amp; Dr.Eric Davis?
- Joe's intensive research into the docs?
- Other players named or involved
- What are the implications of these documents being true?
- Listener questions
- Much, much more
Recorded on 22nd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CHAPTERS
00:00:00 - Start 
00:00:11 - Welcome
00:01:50 - Summary of episode
00:04:55 - Who is involved? / What Happened?
00:13:59 - Is Eric Davies known for having an exceptional memory? was it recorded? 
00:18:00 - what stands out for you? 
00:22:11 - Wilson / Miller on trust 
00:26:00 - On officials talking about other countries’ info / Fake vs real videos
00:30:46 - Alien Reproducing Vehicles
00:32:33 - Abductions mentioned in docs
00:35:36 - How the public got hold of the document / earliest appearance / Astronaut Edgar Mitchell 
00:41:16 - Death bed confessions
00:46:00 - John Alexander
00:47:40 - Oke Shannon
00:51:00 - Steven Greer
01:00:16 - Any mistaken information in the documents in your opinion? 
01:03:00 - Edgar Mitchell tells the same story on the Larry King show
01:09:00 - Reaction to the docs coming up at the USA UAP hearings / Congressman Mike Gallagher / Senator Gillibrand
01:14:50 - Why is Eric Davies considered so important to this subject?
01:20:46 - Who are ‘Rich &amp; Doug’, mentioned in document? / AFIO
01:23:44 - Are NDAs irrelevant? Are people holding back so they can be ‘read in’?
01:26:36 - Now it’s in the public record, what happens next? 
01:31:45 - On keeping information from anonymous sources / separating lies from truth
01:39:00 - Connection to Bigelow / Skinwalker Ranch / Mary Elizabeth Elliot &amp; TR3B
01:42:05 - Why are e we being kept in the dark about this?
01:45:00 - Potentially wasting time on a fake document
01:48:40 - How can people follow your work? / Other researchers people should pay attention to with regard to the documents
* * *
EPISODE LINKS
Read the Wilson Davies Notes: https://docs.google.com/document/d/11hPM1hUuWje67YnbA-o6UfgJ_f_te-cK4Y8LhIhElR8/edit
Joe Murgia - www.UFOJoe.net
@theufojoe on twitter - https://twitter.com/theufojoe?s=21&amp;t=bF7L5qa7y1RLRzR52ggXfA
My original interview with Joe Murgia - https://audioboom.com/posts/7642204-new-york-times-article-special-joe-murgia
Jacques Vallee book, Stratagem - https://www.amazon.co.uk/Stratagem-Jacques-VALLEE/dp/0615156428
Basement office episode - https://youtu.be/X3CcaP3yAkc
FIVE HOUR DEEP DIVE into the Wilson UFO Leak | Richard Dolan Show Special Edition
 -https://youtu.be/pY1XHQBqIY8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</si>
  <si>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WYF4fUIWoMc</t>
  </si>
  <si>
    <t>https://youtu.be/o7KyJ2hdYLM</t>
  </si>
  <si>
    <t>July Preview    That UFO Podcast</t>
  </si>
  <si>
    <t>Andy brings you the rundown of whats to come this July on the show. Chapters and links below. 
Recorded on 1st July 2022.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CHAPTERS
00:00:00 Start
00:00:09 Welcome
00:00:17 THE SKIES ABOVE
- UK UFO Map Out Now! (https://www.herblester.com/products/the-skies-above)
00:02:44 Phenomenology Documentary Series (Featuring Dan! - Watch it here: https://vimeo.com/phenomenology)
00:04:06 Upcoming Guests
00:09:52 Upcoming Listener Call-Ins
00:10:25 Early access details
00:11:25 Outro (Sean Cahill - Goblin Problems)
* * * 
- The Skies Above UK UFO Map:
https://www.herblester.com/products/the-skies-above
- Phenomenology documentary series: https://vimeo.com/ondemand/phenomenology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</si>
  <si>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o7KyJ2hdYLM</t>
  </si>
  <si>
    <t>2022 06 30</t>
  </si>
  <si>
    <t>https://youtu.be/lGb50T_UGOU</t>
  </si>
  <si>
    <t>Phenomenology Preview with Ashley Cowie &amp; Dan Zetterström    That UFO Podcast</t>
  </si>
  <si>
    <t>Andy is joined by Ash Cowie &amp; Dan (yes, that one!) as guests to discuss episode 1 (and preview the other 6 episodes) of Phenomenology, free from the 1st July on Vimeo OnDemand here: https://vimeo.com/ondemand/phenomenology
Learn more about Phenomenology here: https://historyfuzz.com/phenomenology
Recorded on 30th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CHAPTERS
01:00:00 Start
01:00:08 Welcome
01:02:50 How long have you been planning/prepping to make this?
01:03:53 How many episodes
01:04:57 Andy's take on episode 1
01:06:13 Opening the documentary series / creative choices
01:10:25 Aims
01:12:24 Dan's thoughts on episode 1
01:15:27 What would you say to people who are expecting UFO footage right off the bat?
01:20:37 Setting Expectations
01:28:57 What convinced you there is a 'there' there?
01:34:52 Technology involved in investigation
01:42:38 Where, when, how to watch?
01:46:01 Bonus footage
01:48:40 Summing up the experience
01:49:25 What will viewers get?
01:52:13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</si>
  <si>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lGb50T_UGOU</t>
  </si>
  <si>
    <t>2022 06 26</t>
  </si>
  <si>
    <t>https://youtu.be/JjP5ufi2Rmw</t>
  </si>
  <si>
    <t>Steve Mera - Part 2 - Awakening Expo   Researcher - That UFO Podcast</t>
  </si>
  <si>
    <t>Recorded on 8th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CHAPTERS COMING SOON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</si>
  <si>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JjP5ufi2Rmw</t>
  </si>
  <si>
    <t>2022 06 24</t>
  </si>
  <si>
    <t>https://youtu.be/2Ik8bJktPyg</t>
  </si>
  <si>
    <t>Steve Mera - Part 1 - Awakening Expo   Researcher - That UFO Podcast</t>
  </si>
  <si>
    <t>Recorded on 8th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COMING SOON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</si>
  <si>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2Ik8bJktPyg</t>
  </si>
  <si>
    <t>2022 06 21</t>
  </si>
  <si>
    <t>https://youtu.be/hmOnLEQKpKA</t>
  </si>
  <si>
    <t xml:space="preserve">  We need YOU - British Podcast awards 2022  </t>
  </si>
  <si>
    <t>Go to https://www.britishpodcastawards.com/vote, search for 'That UFO Podcast' and cast your vote : ) Don't forget to confirm your email when you vote!! Thank you all! 
Recorded on 21st July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</si>
  <si>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hmOnLEQKpKA</t>
  </si>
  <si>
    <t>2022 06 19</t>
  </si>
  <si>
    <t>https://youtu.be/TUTJKjvPk4E</t>
  </si>
  <si>
    <t>Review - 'Dan Aykroyd UNPLUGGED on UFOs' - That UFO Podcast</t>
  </si>
  <si>
    <t>** Get our new Map/Guide to UK UFO sightings here: https://www.herblester.com/products/the-skies-above **
Andy &amp; Dan are back to review another documentary, this time its the 2005 effort from Dan Aykroyd, called Unplugged on UFO's. We discuss:
- The origins of the documentary
- Documentaries of the 90's/2000s
- Similarities to the conversation now &amp; then
- The NASA STS footage
- Men In Black
- Listener thoughts
And much, much more...!
Recorded on 17th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CHAPTERS
00:00:00 Start
00:00:09 Welcome
00:01:23 Expectations
00:04:09 A product of its time?
00:08:17 Could Ackroyd have been like DeLonge?
00:12:54 UFO clips in the documentary
00:15:52 Interesting footage in the documentary (NASA!)
00:24:53 NASA Tether incident
00:28:27 Abductions
00:31:58 How times have changed / Then vs Now
00:36:14 'We're in this because we love it'
00:38:04 Men in Black
00:42:28 Multiverse, Black Holes &amp; Planet 9
00:44:15 Overall thoughts on the documentary
00:46:22 Listener thoughts
00:53:57 Outro (Sean Cahill - Goblin Problems)
* * *
SHOW LINKS
'Dan Aykroyd Unplugged on UFOs' (Full Documentary): https://youtu.be/oVCd50LXPGY
NASA Tether incident: https://youtu.be/dlIF0P9j0cM?t=207
NASA UAP Study Teleconference: https://youtu.be/qPQ05LWB0s0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</si>
  <si>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TUTJKjvPk4E</t>
  </si>
  <si>
    <t>2022 06 18</t>
  </si>
  <si>
    <t>https://youtu.be/EHhUxiSOZRI</t>
  </si>
  <si>
    <t>#Shorts - Tic Tac Footage  - Steve Mera - Awakening Expo   Researcher - That UFO Podcast CLIPS</t>
  </si>
  <si>
    <t>Andy is joined by Steve Mega to talk about the Awakening Conference and all things UAP! Watch it now by signing up for early access here http://bitly.ws/kvID 
Full interview here: https://youtu.be/2Ik8bJktPyg
Recorded on 8th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</si>
  <si>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EHhUxiSOZRI</t>
  </si>
  <si>
    <t>2022 06 17</t>
  </si>
  <si>
    <t>https://youtu.be/flK3fyv9Iik</t>
  </si>
  <si>
    <t>Travis Taylor - Chief UAP Task Force Scientist   Skinwalker Ranch - That UFO Podcast</t>
  </si>
  <si>
    <t>** Buy our new Map/Guid to UK UFO sightings here; https://www.herblester.com/products/the-skies-above **
Andy is joined by the chief scientist for the UAP Task Force, Dr. Travis Taylor. They cover a lot of ground in this show including: 
- Travis background including NASA &amp; DoD
- How he came to be involved with the Ranch
- His own experiences there
- Biggest regret &amp; success during his time
- Other locations similar to SWR
And much, much more...!
Recorded on 7th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00:00:10 Welcome
00:01:03 Your journey over 3 years on Skinwalker Ranch
00:02:10 Any previous knowledge of the Ranch?
00:02:58 How was it joining the established team as a sceptic?
00:03:58 Biggest individual and group challenges?
00:05:18 Frustration of limitations like digging?
00:06:46 Favourite experiments on and off screen
00:08:04 On radiation sickness
00:10:08 Illness from exposure to Phenomena / BAASS experiences
00:11:39 Have you ever thought 'I've had enough of this'?
00:12:57 What do your colleagues outside the Ranch think of your work?
00:14:33 Working with Jay Stratton
00:16:14 Do you wish BAASS gave you their data?
00:17:26 If you were in charge with a huge budget, what would you do?
00:19:38 Most incredible UFO sighting
00:21:33 Other areas of high strangeness you'd love to study
00:22:43 BIggest regret from the Ranch
00:23:44 Biggest success on the Ranch
00:25:03 On releasing footage with or without analysis
00:27:35 Best theory right now / Sum up your time on the show
00:28:57 Ground penetrating radar / Football shape
00:29:52 Ideas around transient 1.6 Ghz frequencies picked up
00:31:44 1.6 Ghz from Government satellites?
00:32:58 Are you being toyed with by whatever is on the Ranch?
00:34:00 Ontological shock / Intuition
00:35:18 Why are the carcasses of mutilated cattle left behind?
00:36:36 Most mind blowing event?
00:37:36 How can we call it science with no reptition or controls?
00:39:56 Does blood pressure or ADHD medication limit perception on the Ranch?
00:41:26 'Hitch hiker' experiences
00:42:35 Hitch hiker effect as a contagion
00:43:53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</si>
  <si>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flK3fyv9Iik</t>
  </si>
  <si>
    <t>2022 06 14</t>
  </si>
  <si>
    <t>https://youtu.be/mCb9tj9k7ak</t>
  </si>
  <si>
    <t>#Shorts - Does less brain activity mean more interaction  - Travis Taylor - That UFO Podcast CLIPS</t>
  </si>
  <si>
    <t>Andy is joined by Travis Taylor of Skinwalker Ranch. Watch it now by signing up for early access here http://bitly.ws/kvID 
Full interview: https://youtu.be/flK3fyv9Iik
Recorded on 7th June 2022. Chapters and episode links below.
Don't forget to subscribe, like and leave a review of the show.
Keep lookin' up,
Andy &amp; Dan
* * *
GET IN TOUCH
Email ufouapam@gmail.com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</si>
  <si>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mCb9tj9k7ak</t>
  </si>
  <si>
    <t>2022 06 13</t>
  </si>
  <si>
    <t>https://youtu.be/O43jtW1zu-U</t>
  </si>
  <si>
    <t>#Shorts - Travis Taylor - Video Analysis   Skepticism vs Agenda - That UFO Podcast CLIPS</t>
  </si>
  <si>
    <t>Andy is joined by Travis Taylor of Skinwalker Ranch. Watch it now by signing up for early access here http://bitly.ws/kvID 
Full interview: https://youtu.be/flK3fyv9Iik
Recorded on 7th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</si>
  <si>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O43jtW1zu-U</t>
  </si>
  <si>
    <t>2022 06 10</t>
  </si>
  <si>
    <t>https://youtu.be/qBiQhJxg100</t>
  </si>
  <si>
    <t>#Shorts - UAP hearings - Brandon Fugal - That UFO Podcast Clips</t>
  </si>
  <si>
    <t>Andy is joined by owner of Skinwalker Ranch, Brandon Fugal. Full interview here: https://youtu.be/JClDPYONV44
Recorded on 18th May 2022.
Don't forget to subscribe, like and leave a review of the show.
Keep lookin' up,
Andy &amp; Dan
* * *
GET IN TOUCH
Email ufouapam@gmail.com
Follow Andy Linktr.ee/ufouapam
Follow Dan 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</si>
  <si>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qBiQhJxg100</t>
  </si>
  <si>
    <t>https://youtu.be/MyPKRPfRed4</t>
  </si>
  <si>
    <t>Rony Vernet - Brazilian UFO Hearings on June 24th - That UFO Podcast</t>
  </si>
  <si>
    <t>Andy is joined by  Brazilian UFO researcher &amp; journalist Rony Vernet to discuss:
- Upcoming Brazilian UFO hearings
- Ronys part in the hearings &amp; planning
- His own incredible experiences with the phenomenon
- What to expect from hearings
- Lessons learned from US hearings
- Listener questions
And much, much more...!
Recorded on 2nd June 2022. Chapters and episode links below.
Don't forget to subscribe, like and leave a review of the show.
Keep lookin' up,
Andy &amp; Dan
* * *
GET IN TOUCH
Email ufouapam@gmail.com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00:00:45 Welcome
00:01:42 Beginning of interest in the subject
00:05:36 Personal experiences
00:12:16 Any medical issues?
00:14:50 How are UFOs viewed in South America?
00:16:04 Did Brazilian media cover the USA UAP hearings/UAP Task Force?
00:18:01 How did the hearings in Brazil come about?
00:20:49 Local attitudes towards Brazilian hearings
00:22:58 Expectations for the hearings
00:28:33 What can the Brazilian parliament learn from the USA hearings?
00:31:37 Where can people watch the Brazilian UAP hearings?
00:33:14 Will there be more Brazilian hearings going forward?
00:34:53 Top 3 Brazilian UFO Cases
00:38:34 What are the benefits of someone like Robert Salas speaking at the Brazilian hearings?
00:40:24 Would the Government release more info about Colares?
00:42:53 Will there be a closed, classified session?
00:43:49 Underwater Bases?
00:46:51 How can people follow your work?
00:48:11 Outro (Sean Cahill - Goblin Problems)
* * *
EPISODE LINKS
Follow Rony on twitter https://twitter.com/RonyVernet
Rony Vernet YouTube channel https://www.youtube.com/user/ronyvernet
Official UFO Night in Brazil Government Page https://www.gov.br/en/government-of-brazil/latest-news/2022/official-ufo-night-in-brazil
Watch the Brazilian UFO Hearings here on June 24th (Time TBC) https://www.youtube.com/c/tvsenado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</si>
  <si>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MyPKRPfRed4</t>
  </si>
  <si>
    <t>2022 06 09</t>
  </si>
  <si>
    <t>https://youtu.be/Q3bh1xUK-_4</t>
  </si>
  <si>
    <t>NASA UAP Study, and To The Stars news - The Breakdown - That UFO Podcast</t>
  </si>
  <si>
    <t>** Get our new map of UK UFO sightings here: https://www.herblester.com/products/the-skies-above **
Andy &amp; Dan discuss the big announcements from NASA, then To The Stars news, which both happened on 9th June, 6pm UK time! 
Recorded on 9th June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00:00:09 Welcome
00:00:50 NASA UAP Study Announced
00:27:10 To The Stars news
00:46:00 Coming up....
00:50:51 Outro (Sean Cahill - Goblin Problems)
* * *
EPISODE LINKS
- Check out the NASA announcement here https://www.youtube.com/watch?v=qPQ05LWB0s0
- 'Legendary Lands Rights To ‘Sekret Machines’ UFO Novels For TV Series Adaptation' https://deadline.com/2022/06/legendary-acquires-rights-sekret-machines-sci-fi-novels-television-dan-farah-tom-delonge-exec-produce-1235041176/
- To The Stars Inc. Investor Webinar https://youtu.be/85jQrPXRMvE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</si>
  <si>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Q3bh1xUK-_4</t>
  </si>
  <si>
    <t>https://youtu.be/Zit3n0G3WIA</t>
  </si>
  <si>
    <t>#Shorts - They Come From the Rivers and Oceans -  Rony Vernet - That UFO Podcast CLIPS</t>
  </si>
  <si>
    <t>Andy is joined by Rony Vernet to talk about the upcoming Brazilian UAP Hearings and sightings in South America. Full interview here: https://youtu.be/MyPKRPfRed4
Recorded on 2nd June 2022.
Don't forget to subscribe, like and leave a review of the show.
Keep lookin' up,
Andy &amp; Dan
* * *
GET IN TOUCH
Email ufouapam@gmail.com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</si>
  <si>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Zit3n0G3WIA</t>
  </si>
  <si>
    <t>2022 06 07</t>
  </si>
  <si>
    <t>https://youtu.be/cdPVPevpT3Q</t>
  </si>
  <si>
    <t>#Shorts - Top 3 Brazilian UFO Cases -  Rony Vernet - That UFO Podcast CLIPS</t>
  </si>
  <si>
    <t>cdPVPevpT3Q</t>
  </si>
  <si>
    <t>2022 06 04</t>
  </si>
  <si>
    <t>https://youtu.be/q_-2iVat3P4</t>
  </si>
  <si>
    <t>The Breakdown - Footage fallout, Chris Mellon article, Book announcement &amp; more - That UFO Podcast</t>
  </si>
  <si>
    <t>Andy &amp; Dan discuss the news as we approach the half way mark of 2022, including:
- Andy &amp; Dan have an announcement! (Link below)
- The fallout from the recent UAP/Birds video
- SCU conference this weekend
- Chris Mellon article
- Jeremy Corbell comments
And much, much more...!
Recorded on 4th June 2022. Chapters and episode links below.
Don't forget to subscribe, like and leave a review of the show.
Keep lookin' up,
Andy &amp; Dan
* * *
GET IN TOUCH
Email ufouapam@gmail.com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00:00:46 Welcome
00:01:11 Announcing 'The Skies Above' UK UFO Map (links in description)
00:06:58 'Apache UAP' Video / Conference Fall Out
00:12:58 SCU Conference
00:16:14 Two kinds of conference?
00:19:24 Ross Coulthart on Fade 2 Black
00:22:55 Wilson Docs
00:28:31 Immunity legislation update
00:29:51 New Christopher Mellon article in The Hill / Who controls the platforms?
00:33:23 Short review of Dan's experience as part of Simeon Hein's Remote Viewing Course (www.virtualviewing.org)
00:37:06 First images from James Webb Space Telescope on July 12th! / Expectations
00:39:54 Geomagnetic Sound Phenomenon
00:42:12 Dr. Michael Masters new book, 'The Extratempestrial Model' available now!
00:42:35 Outro (Sean Cahill - Goblin Problems)
* * *
EPISODE LINKS
Pre-order 'The Skies Above' UK UFO Map here: 
US: http://bitly.ws/rZ28
UK: http://bitly.ws/rZ25
Direct from publisher: https://www.herblester.com/products/the-skies-above
Dave Falch Apache Breakdown: https://www.youtube.com/watch?v=zRI6lrKt9oI
Simeon Hein Resonant Remote Viewing course: virtualviewing.org
The Extratempestrial Model by Dr. Michael P. Masters: https://www.amazon.co.uk/Extratempestrial-Model-Dr-Michael-Masters/dp/1733634045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</si>
  <si>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q_-2iVat3P4</t>
  </si>
  <si>
    <t>2022 06 03</t>
  </si>
  <si>
    <t>https://youtu.be/V3t8qOX0-tY</t>
  </si>
  <si>
    <t>Randall Nickerson, 'Ariel Phenomenon' Director Producer - That UFO Podcast</t>
  </si>
  <si>
    <t>Andy is joined by Director &amp; Producer of the brilliant documentary, 'Ariel Phenomenon'. We discuss:
• Why the Ariel event?
• Difficulty getting folks in front of the camera
• Why this took 15 years to make!
• Creative control issues with distribution
• Is there a reason for THIS location for the event?
And much more...
*Dan Aykroyd doc https://www.youtube.com/watch?v=oVCd50LXPGY *
Recorded on 26th May 2022. Chapters and episode links below.
Don't forget to subscribe, like and leave a review of the show.
Keep lookin' up,
Andy &amp; Dan
* * *
GET IN TOUCH
Email ufouapam@gmail.com
Follow Andy https://linktr.ee/ufouapam
Follow Dan https://linktr.ee/TheZignal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00:00:45 Welcome
00:01:48 When did you first learn of the Ariel School event?
00:02:29 Early interest in the subject?
00:03:04 Overview of the event
00:06:39 What drew you to cover this event?
00:09:22 Impact of John Mack
00:12:08 Bringing Emily Trim (and other witnesses) on board
00:14:44 New witnesses coming forward
00:15:53 What surprised you most about visiting Zimbabwe? / Broadhaven, Wales School Landing
00:18:01 Time Manipulation / Depicting the Phenomenon
00:19:55 The witness drawings
00:22:25 Fear Response
00:25:36 What influenced you in making the documentary?
00:27:16 On not using effects or celebrities
00:29:54 Is the film what you always imagined?
00:32:38 Dan Aykroyd / Community Feedback 
00:33:31 Distribution and launch
00:35:48 On holding off creative interference
00:38:33 Buying the documentary
00:40:27 Directors cut
00:42:10 Who to contact for tech support (tech@arielphenomenon.com)
00:43:51 High strangeness in witnesses lives
00:44:27 Talking about your own experiences
00:46:02 Why in Zimbabwe? Why Schools?
00:47:53 Uranium Mines
00:49:15 Second craft?
00:50:43 New witnesses / no changing details
00:52:34 Scholastic News coverage in classrooms / Younger Generations
00:53:38 Environmental messages / Influencing the conversation
00:55:27 Next documentary / project?
00:56:55 Colouring Outside the Lines - Dr. Michelle Fournet / Decoding Whale Language (https://www.youtube.com/watch?v=APD79UJsVM8)
00:58:00 Outro (Sean Cahill - Goblin Problems)
* * *
EPISODE LINKS
https://arielphenomenon.com
Tech issues renting the documentary - tech@arielphenomenon.com
Dan's new show, Colouring Outside the Lines - Dr. Michelle Founder - Decoding Whale Language - https://www.youtube.com/watch?v=APD79UJsVM8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</si>
  <si>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V3t8qOX0-tY</t>
  </si>
  <si>
    <t>2022 06 02</t>
  </si>
  <si>
    <t>https://youtu.be/96MgENlsuWo</t>
  </si>
  <si>
    <t>#Shorts - What happened  - Randall Nickerson, 'Ariel Phenomenon' Director - That UFO Podcast Clips</t>
  </si>
  <si>
    <t>Andy is joined by Director &amp; Producer of the brilliant documentary, 'Ariel Phenomenon'. Full interview here: https://youtu.be/V3t8qOX0-tY
Recorded on 26th May 2022.
Don't forget to subscribe, like and leave a review of the show.
Keep lookin' up,
Andy &amp; Dan
* * *
GET IN TOUCH
Email ufouapam@gmail.com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</si>
  <si>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96MgENlsuWo</t>
  </si>
  <si>
    <t>2022 06 01</t>
  </si>
  <si>
    <t>https://youtu.be/leGhqHJYGrM</t>
  </si>
  <si>
    <t>June Preview Show - That UFO Podcast</t>
  </si>
  <si>
    <t>Andy previews what's to come this month, including:
- Steve Mera, Rony Vernet, Graeme Rendall
- Big name to be confirmed
- Documentary reviews
- Competitons / Giveaways
And much, much more...!
Recorded on 1st June 2022. Chapters and episode links below.
Don't forget to subscribe, like and leave a review of the show.
Keep lookin' up,
Andy &amp; Dan
* * *
GET IN TOUCH
Email ufouapam@gmail.com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00:00:45 Welcome
00:02:34 Listener Call In
00:03:55 Rony Vernet / Brazilian UAP Hearings
00:04:30 Steve Mera
00:04:51 Give away for 2 x Gold Tickets to Awakening Conference, UK
00:05:27 Graeme Rendall - New Book 'Flying Saucer Fever'
00:08:02 Upcoming guests, shows and events 
00:10:22 Outro (Sean Cahill - Goblin Problems)
* * *
EPISODE LINKS
Graeme Randall's new book, Flying Saucer Fever https://www.amazon.co.uk/Flying-Saucer-Fever-Encounters-1950-1952/dp/B09YPR254B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</si>
  <si>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leGhqHJYGrM</t>
  </si>
  <si>
    <t>https://youtu.be/BL9-L84GOhw</t>
  </si>
  <si>
    <t>#Shorts - Mining Operations - Randall Nickerson, 'Ariel Phenomenon' Director- That UFO Podcast Clips</t>
  </si>
  <si>
    <t>BL9-L84GOhw</t>
  </si>
  <si>
    <t>2022 05 27</t>
  </si>
  <si>
    <t>https://youtu.be/JClDPYONV44</t>
  </si>
  <si>
    <t>Brandon Fugal - Skinwalker Ranch - That UFO Podcast</t>
  </si>
  <si>
    <t>Andy is joined by owner of Skinwalker Ranch, Brandon Fugal to discuss:
• Season 3 so far!
• New website for those looking for more data
• Hitchhiker effect - positive or negative?
• Congressional hearings &amp; Skinwalker Ranch
• Listener questions
• And much more...
Recorded on 18th May 2022. Chapters and episode links below.
Don't forget to subscribe, like and leave a review of the show.
Keep lookin' up,
Andy &amp; Dan
* * *
GET IN TOUCH
Email ufouapam@gmail.com
Follow Andy Linktr.ee/ufouapam
Follow Dan 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00:00:45 Welcome
00:01:32 How has the reception been for season 3 of The Secret of Skinwalker Ranch?
00:02:18 Is there a frustration that some people see it as 'just a tv show'?
00:04:05 Skinwalker Ranch Web Site
00:05:21 Season 3 highlights so far
00:06:22 Anything left out of the show you'd hoped would make it on?
00:09:20 Any discussion around a larger scale dig to get to the bottom of what's under the ranch?
00:10:19 Is there an end goal for the docu-series?
00:11:10 What were you surprised by?
00:12:17 Other places around the Uinta Basin you'd like to study?
00:13:50 Platforms invented by scientist Erik Bard
00:15:26 Has your perception of Hitchhiker effect changed over the years?
00:16:46 Negative vs positive experiences
00:19:02 Proudest moment during your stewardship so far
00:20:43 Congressional UAP Hearings
00:22:22 Do you think the Ranch will be brought up in future hearings?
00:22:49 Is there an invitation for Congressman to visit the Ranch?
00:24:13 Who is surveilling the ranch?
00:26:23 On working with Avi Loeb
00:27:19 Theories on why the Hitchhiker effect spreads?
00:28:36 Indigenous history of the area
00:29:59 Any sense of emotion during your anomalous experiences?
00:31:19 Are an other orgs involved in funding the research?
00:32:11 Any other areas you'd like to go investigate around the world?
00:33:06 What should people look forward with the rest of season 3?
00:34:27 Outro (Sean Cahill - Goblin Problems)
* * *
EPISODE LINKS
Skinwalker Ranch website: https://skinwalker-ranch.com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</si>
  <si>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JClDPYONV44</t>
  </si>
  <si>
    <t>2022 05 25</t>
  </si>
  <si>
    <t>https://youtu.be/Ebzi9r14pDs</t>
  </si>
  <si>
    <t>#Shorts - Galileo Project - Brandon Fugal - That UFO Podcast Clips</t>
  </si>
  <si>
    <t>Ebzi9r14pDs</t>
  </si>
  <si>
    <t>https://youtu.be/APD79UJsVM8</t>
  </si>
  <si>
    <t>Dr. Michelle Fournet - Decoding Whale Song - Colouring Outside the Lines</t>
  </si>
  <si>
    <t>Dan is joined by Dr. Michelle Fournet, a marine ecologist studying the impact of anthropogenic noise on animal behaviour, and how interspecies interactions manifest acoustically. We discuss:
- Decoding whale song
- Whup!
- Personal impact of studying non-human language
- Communication in nature
- The idea of 'life as we know it'
- Curiosity
- What humans can learn from humpback whales
And much, much more...!
Recorded on 19th May 2022. Chapters and episode links below.
Don't forget to subscribe, like and leave a review of the show.
Keep lookin' up,
Andy &amp; Dan
* * *
GET IN TOUCH
Email thezignal@protonmail.com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CHAPTERS
00:00:00 Start
00:01:03 Welcome
00:02:08 Tell us about yourself and your field of study
00:03:30 What drove you to do this work?
00:07:47 Did whale communication change with the reduced noise in the pandemic?
00:10:22 How much does a whale being aware of you impact your results?
00:13:52 The key - 'Whup!'
00:18:08 What do we mean by 'complex culture'?
00:21:10 How do whales process the multiude of sounds they receive?
00:22:57 Do whales have vocal chords?
00:24:33 Different frequencies for different distances?
00:26:34 How far can your microphones hear underwater?
00:28:09 How do whales navigate?
00:30:14 Weirdest or coolest way animals or insects communicate?
00:32:50 How did your research change you?
00:36:11 What can humanity learn from humpback whale culture?
00:40:56 On the idea of 'life as we know it'
00:42:26 On curiosity
00:44:55 Are we alone in the universe? / Hopes for science
00:47:53 Advice for aspiring scientists / life
00:50:46 Do whales dream?
00:52:24 Impact of increased spindle cell count / evidence of compassion &amp; altruism
00:57:27 Commonalities between musical scales and emotional states of the animals singing
00:59:43 How do we establish a baseline for communication  / non-verbal cues
01:01:21 Catalina Island Area
01:03:22 How can people follow your work?
01:04:17 Follow up for Fathom?
01:04:41 Whale Song
01:05:45 Outro (Thunderbird - Colouring Outside the Lines theme)
* * *
EPISODE LINKS
Follow Dr. Fournet on twitter here - https://twitter.com/mbellalady
Bearded seal call - https://www.youtube.com/watch?v=HpA431emVgo
Sound Science Collective - https://soundsciencecollective.org
Marine Bioacoustics and Behavior Lab (“Sea BABEL”) - https://michellefournet.wordpress.com
Watch FATHOM on Apple TV+ for free here - https://tv.apple.com/gb/movie/fathom/umc.cmc.5dba56sgwst50iuh5h9uqpdsq
* * *
MUSIC
Thunderbird - Colouring Outside the Lines theme https://youtu.be/mzCMzSm-_Wo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</si>
  <si>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APD79UJsVM8</t>
  </si>
  <si>
    <t>2022 05 23</t>
  </si>
  <si>
    <t>https://youtu.be/7-bt00D9ahE</t>
  </si>
  <si>
    <t>#Shorts - Do Whales Dream  - Dr. Michelle Fournet - Colouring Outside The Lines Clips</t>
  </si>
  <si>
    <t>Dan is joined by Dr. Michelle Fournet, a marine ecologist studying the impact of anthropogenic noise on animal behaviour, and how interspecies interactions manifest acoustically.
Full interview here: https://youtu.be/APD79UJsVM8
Recorded on 19th May 2022. Chapters and episode links below.
Don't forget to subscribe, like and leave a review of the show.
Keep lookin' up,
Andy &amp; Dan
* * *
GET IN TOUCH
Email ufouapam@gmail.com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</si>
  <si>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7-bt00D9ahE</t>
  </si>
  <si>
    <t>2022 05 22</t>
  </si>
  <si>
    <t>https://youtu.be/8Hjl--W-IjM</t>
  </si>
  <si>
    <t>'Ariel Phenomenon' Documentary Review - That UFO Podcast</t>
  </si>
  <si>
    <t>Andy &amp; Dan review the second new Documentary release of the month as the gents breakdown their thoughts on a brilliant effort on the Ariel School incident in Zimbabwe, September 1994.
Recorded on 22nd May 2022. Chapters and episode links below.
Don't forget to subscribe, like and leave a review of the show.
Keep lookin' up,
Andy &amp; Dan
* * *
GET IN TOUCH
Email ufouapam@gmail.com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00:00:46 Welcome
00:04:17 Expectations
00:06:44 What happened?
00:11:48 John Mack's impact on the case
00:12:51 Teachers
00:14:58 Religious Belief
00:16:49 BBC / Journalist Tim Leach
00:19:40 Growing up / filters
00:21:17 Spirituality
00:23:14 On scary experiences
00:23:49 Forcing a paradigm shift / sharing experiences
00:26:39 Influencing a species
00:29:50 Time &amp; movement oddities during the experience / Similarities to Tic Tac movement?
00:31:31 Dripping water / flowing surface
00:32:13 Is Avi Loeb a modern John Mack?
00:34:29 Lack of celebrities is a good thing!
00:37:06 Is the phenomenon involved in disclosure?
00:39:02 Converging efforts
00:40:27 A human story / Some kind of closure?
00:43:47 Launch issues
00:45:34 What's at stake with this subject?
00:47:10 'I don't think they have love in space'
00:51:37 'Colouring Outside the Lines' Episode 1 coming soon!
00:53:26 Outro (Sean Cahill - Goblin Problems)
* * *
EPISODE LINKS
https://arielphenomenon.com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</si>
  <si>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8Hjl--W-IjM</t>
  </si>
  <si>
    <t>https://youtu.be/zoyW6AwiQcg</t>
  </si>
  <si>
    <t>#Shorts - Spindle Neurons &amp; Compassion - Dr. Michelle Fournet - Colouring Outside The Lines Clips</t>
  </si>
  <si>
    <t>zoyW6AwiQcg</t>
  </si>
  <si>
    <t>https://youtu.be/jdkA6-GRUjc</t>
  </si>
  <si>
    <t>#Shorts - Did your work change you  - Dr. Michelle Fournet - Colouring Outside The Lines Clips</t>
  </si>
  <si>
    <t>jdkA6-GRUjc</t>
  </si>
  <si>
    <t>2022 05 20</t>
  </si>
  <si>
    <t>https://youtu.be/HVZ-JWEGs7A</t>
  </si>
  <si>
    <t>Prof. Garry Nolan - That UFO Podcast</t>
  </si>
  <si>
    <t>Andy is joined by Professor Garry Nolan, from Stanford University School of medicine, known widely in the UFO community for his studying of meta-materials. They discuss:
- Intelligent civilisations &amp; DNA manipulation
- Life developing in the oceans &amp; other planets
- Could there be intelligent life around us we cannot see
- Ariel school phenomenon
- Hitchhiker effect, not necessarily a negative
- Upcoming Congressional hearings
And much, much more...!
Recorded on 12th May 2022. Chapters and episode links below.
Don't forget to subscribe, like and leave a review of the show.
Keep lookin' up,
Andy &amp; Dan
* * *
GET IN TOUCH
Email ufouapam@gmail.com
Follow Andy https://linktr.ee/ufouapam
Follow Dan https://linktr.ee/TheZignal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00:00:45 Welcome
00:01:23 Early experience of the UFO subject
00:03:15 DNA as a perfect memory system - are we constructed?
00:06:06 Boost in development 70,000 years ago? / Cambrian Explosion
00:09:21 Influencing human evolution
00:15:53 On indirect influence unfolding over time / Vallee Control System
00:18:27 What other forms could intelligent life take? / Octopus
00:22:43 Oceans and UAP
00:25:13 Other life in the EM spectrum / Multiverse
00:26:47 Abductions as fishing trips / Zoo hypothesis
00:28:49 Basal Ganglia / Higher Intuition &amp; processing
00:35:40 Manipulating Consciousness / Witnesses seeing different things
00:37:23 Perceiving the Gorilla
00:40:47 Ariel School Event
00:44:38 Hitchhiker effect as Virus / Lighthouses in the dark
00:46:42 Negative vs Positive experiences down to individual / Synchronicities &amp; intent
00:48:41 Peer reviewed paper with Vallee / Studying crash site material
00:56:17 What would Garry like to hear asked at the public UAP hearings?
00:59:49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</si>
  <si>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HVZ-JWEGs7A</t>
  </si>
  <si>
    <t>2022 05 19</t>
  </si>
  <si>
    <t>https://youtu.be/1JckoxoyHwU</t>
  </si>
  <si>
    <t>#Shorts - Subtle Influence - Prof. Garry Nolan - That UFO Podcast Clips</t>
  </si>
  <si>
    <t>Andy is joined by Professor Garry Nolan, from Stanford University School of medicine, known widely in the UFO community for his studying of meta-materials.  
Full interview here: https://youtu.be/HVZ-JWEGs7A
Don't forget to subscribe, like and leave a review of the show.
Keep lookin' up,
Andy &amp; Dan
* * *
GET IN TOUCH
Email ufouapam@gmail.com
Follow Andy Linktr.ee/ufouapam
Follow Dan 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</si>
  <si>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1JckoxoyHwU</t>
  </si>
  <si>
    <t>2022 05 17</t>
  </si>
  <si>
    <t>https://youtu.be/NZbermFDh70</t>
  </si>
  <si>
    <t>Congressional UFO Hearings  Our Thoughts  - The Breakdown - That UFO Podcast</t>
  </si>
  <si>
    <t>Andy &amp; Dan give you their fresh thoughts only hours after the Congressional UAP hearing took place! What a big day - a lot more interesting that we both thought it would be! 
- What language was used?
- Were the questions tough?
- Did they say "aliens" or "ExtraTerrestrial?
- Was this Progress?
And a whole lot more!
Recorded on 17th May 2022. Chapters and episode links below.
Don't forget to subscribe, like and leave a review of the show.
Keep lookin' up,
Andy &amp; Dan
* * *
GET IN TOUCH
Email ufouapam@gmail.com
Follow Andy Linktr.ee/ufouapam
Follow Dan 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00:00:46 Welcome
00:02:48 Question Quality
00:06:30 'AOIMSG' ('Aim-SOG' name change?)
00:08:15 Corbell Mention / Triangles
00:11:56 Blue on Blue / US Tech
00:13:51 18 anomalous cases
00:16:47 Civilian Reporting
00:21:09 Underwater tracking
00:23:28 Malmstrom AFB ICBM / Gallagher on fire
00:25:36 Wilson Documents
00:29:11 False information &amp; Consequences
00:31:01 Welch mentions 'extraterrestrial life'
00:34:49 A warning to those not being open?
00:36:50 Big Takeaways from the UAP hearings
00:39:18 Passing the baton
00:40:20 Chris Mellons comment
00:43:25 Post-hearing comments from Cahill, Corbell, Knapp etc
00:45:23 So...what now?
00:47:39 Outro (Sean Cahill - Goblin Problems)
* * *
EPISODE LINKS
Watch the full hearings here:https://www.youtube.com/watch?v=aSDweUbGBow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</si>
  <si>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NZbermFDh70</t>
  </si>
  <si>
    <t>https://youtu.be/Ly10g8b5nIE</t>
  </si>
  <si>
    <t>#Shorts - Other Forms of Life - Prof. Garry Nolan - That UFO Podcast Clips</t>
  </si>
  <si>
    <t>Ly10g8b5nIE</t>
  </si>
  <si>
    <t>2022 05 16</t>
  </si>
  <si>
    <t>https://youtu.be/bc7_Y-YKh4E</t>
  </si>
  <si>
    <t>'A Tear in the Sky' Review - That UFO Podcast</t>
  </si>
  <si>
    <t>Andy &amp; Dan review the documentary, A Tear in the Sky. 
https://www.atearinthesky.com
Recorded on 10th May 2022. Chapters coming soon.
Don't forget to subscribe, like and leave a review of the show.
Keep lookin' up,
Andy &amp; Dan
* * *
GET IN TOUCH
Email ufouapam@gmail.com
Follow Andy Linktr.ee/ufouapam
Follow Dan 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COMING SOON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</si>
  <si>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bc7_Y-YKh4E</t>
  </si>
  <si>
    <t>https://youtu.be/c_S6tXWiBTY</t>
  </si>
  <si>
    <t>#Shorts - Lighthouses in the Dark   Hitchhiker effect - Prof. Garry Nolan - That UFO Podcast Clips</t>
  </si>
  <si>
    <t>c_S6tXWiBTY</t>
  </si>
  <si>
    <t>2022 05 13</t>
  </si>
  <si>
    <t>https://youtu.be/568omSwgoq8</t>
  </si>
  <si>
    <t>Jeremy Corbell - That UFO Podcast</t>
  </si>
  <si>
    <t>Andy is joined by the inimitable Jeremy Corbell for almost 2 hours! We discuss:
- Jeremy's early journey into UFOlogy
- Relationships with George Knapp &amp; Bob Lazar
- Believing Bobs story
- Influence of Cinema/TV in Disclosure
- Why the 2019 events were NOT drones!
- More footage coming..!
- Prominent names degrading the UFO subject
- Listener questions
And much, much more...!
Follow Jeremy's work on social media @JeremyCorbell or at https://www.extraordinarybeliefs.com.
Recorded 3rd May 2022. Chapters and episode links below.
Don't forget to subscribe, like and leave a review of the show.
Keep lookin' up,
Andy &amp; Dan
* * *
GET IN TOUCH
Email ufouapam@gmail.com
Follow Andy Linktr.ee/ufouapam
Follow Dan 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00:00:45 Welcome
00:01:19 How did you first get involved in the topic of UFOs?
00:05:29 Developing your relationship with George Knapp
00:08:33 What was it like the first time you spoke with Bob Lazar?
00:12:35 Do you understand why Bob's story is divisive?
00:15:55 Things about Bob's story that don't sit well with Jeremy
00:18:23 Moment of vindication for Lazar?
00:19:38 The role of Hollywood in disclosure
00:21:27 Detrimental portrayals of the phenomenon
00:22:55 On Hollywood consulting
00:25:31 Movies you think are a great example of what UFOs could be
00:26:51 Where do these craft come from? / Patterns and correlations
00:29:47 New footage / why something would be classified?
00:34:41 23 minute video
00:35:04 What sort of UAP material is being held back?
00:40:00 Drones
00:49:37 Bokeh
00:56:22 On the idea of cataclysms
00:58:50 Direct vs indirect harm during encounters
01:02:36 International conversations
01:05:27 Your position within the UFOlogy
01:07:30 Are Elon Musk, NDT etc aware of AOIMSG &amp; UAP research?
01:10:58 Insights into consensus reality / Has the phenomenon noticed you?
01:19:15 On a possible Harry Reid video?
01:19:35 What do you think is behind the buzzing of the navy ships?
01:24:42 Possible gun cam footage from Phoenix Lights?
01:25:16 Acquiring high quality non-Government data
01:27:37 Could any technology we use today come from UFO crash retrievals?
01:29:14 Type of evidence for craft being piloted
01:31:56 Do USOs actively engage ships / submarines?
01:33:20 Other UAP programs running at the same time as AAWSAP?
01:36:16 What would you ask the occupants of these craft? Would you believe them?
01:38:49 Reaction to critics
01:42:58 Research by US Gov regarding the intent of the UAP?
01:45:59 What's next for you?
01:47:56 Outro (Sean Cahill - Goblin Problems)
* * *
EPISODE LINKS
Pyramid UAP / USS Russell https://youtu.be/-Pjqdaz_b24
Spherical UAP going into water / USS Omaha https://youtu.be/bTGRK9a-oHQ
UAP radar data / USS Omaha https://youtu.be/cOtdF206lHc
UAP deck footage / USS Omaha https://youtu.be/YAlY8jteU_E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</si>
  <si>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568omSwgoq8</t>
  </si>
  <si>
    <t>2022 05 11</t>
  </si>
  <si>
    <t>https://youtu.be/EFp0aTqNDxM</t>
  </si>
  <si>
    <t>#Shorts - Bokeh - Jeremy Corbell - That UFO Podcast Clips</t>
  </si>
  <si>
    <t>Andy is joined by the inimitable Jeremy Corbell for almost 2 hours! Full interview here: https://youtu.be/568omSwgoq8
Don't forget to subscribe, like and leave a review of the show.
Keep lookin' up,
Andy &amp; Dan
* * *
Email ufouapam@gmail.com
Follow Andy Linktr.ee/ufouapam
Follow Dan Linktr.ee/TheZignal
* * *
SUPPORT THE SHOW
Store http://bitly.ws/kvII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</si>
  <si>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EFp0aTqNDxM</t>
  </si>
  <si>
    <t>2022 05 10</t>
  </si>
  <si>
    <t>https://youtu.be/FBgdS5TxNQA</t>
  </si>
  <si>
    <t>Public UAP Hearings Confirmed! - The Breakdown - That UFO Podcast</t>
  </si>
  <si>
    <t>Andy &amp; Dan are here to discuss todays momentous news, as brought to you by Leslie Keane &amp; Ralph Blumenthal from the New York Times. Public Congressional UAP hearings begin on May 17th (see episode links).
Recorded on 10th May 2022. Chapters &amp; episode links below. 
Don't forget to subscribe, like and leave a review of the show.
Keep lookin' up,
Andy &amp; Dan
* * *
GET IN TOUCH
Email ufouapam@gmail.com
Follow Andy Linktr.ee/ufouapam
Follow Dan Linktr.ee/TheZignal
* * *
MERCH STORE
http://bitly.ws/kvII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00:00:46 Welcome
00:01:21 UAP hearings announced via New York Times
00:02:41 Expectations / Advanced Questioning?
00:07:05 Officials want answers
00:09:20 Focus of hearings
00:11:43 A very public telling off
00:13:00 What will be gained from these hearings?
00:14:22 Are The Others aware of these developments?
00:16:46 Chris Mellon comment
00:17:11 Listener comments
00:19:06 Listener responses to 'if you could submit questions for the hearings, what would you ask?'
00:19:57 Amnesty
00:23:45 - Outro (Sean Cahill - Goblin Problems)
* * *
EPISODE LINKS
Congressional UAP hearings are public and can be watched here on May 17th 2022, 10 am EST https://www.youtube.com/watch?v=aSDweUbGBow
NY Times Article, 'House Panel to Hold Public Hearing on Unexplained Aerial Sightings' https://www.nytimes.com/2022/05/10/us/politics/ufo-sightings-house-hearing.html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</si>
  <si>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FBgdS5TxNQA</t>
  </si>
  <si>
    <t>2022 05 07</t>
  </si>
  <si>
    <t>https://youtu.be/vhbYqZuub8c</t>
  </si>
  <si>
    <t>#Shorts - UAP repository - Jeremy Corbell - That UFO Podcast Clips</t>
  </si>
  <si>
    <t>vhbYqZuub8c</t>
  </si>
  <si>
    <t>2022 05 06</t>
  </si>
  <si>
    <t>https://youtu.be/cjqiL1kXKP0</t>
  </si>
  <si>
    <t>Daz Smith, Remote Viewer   Creative - That UFO Podcast</t>
  </si>
  <si>
    <t>Andy is joined by Daz Smith who has worked for several decades on various projects relating to Remote Viewing &amp; intuition. We discuss:
- What is Remote Viewing?
- RV'ing Roswell &amp; other events
- Prediciting the future
- Using RV'ing to find missing people
- Crypto-viewing
And much, much more...!
Recorded 20th April 2022. Chapters and links below.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www.Recruitix.co.uk for your recruitment needs - tell them That UFO Podcast sent you!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00:00:45 Recruitrix (ad)
00:01:11 Welcome
00:03:40 What is Remote Viewing?
00:04:40 How did you get started?
00:08:23 Is it a natural abillity for you or was it developed as a result of something?
00:11:27 What does a remote viewing session actually look like?
00:15:34 How detailed do things get when remote viewing?
00:17:14 How would people listening get started learning the process?
00:19:37 Personal best and UAP related sessions (Roswell etc)
00:26:36 Can anything influence your remote viewing (like sci fi movies about Roswell)?
00:28:14 Remote viewing work that Daz Smith does for hire
00:30:35 To The Stars Academy of Arts &amp; Science Project
00:33:49 Other accurate sessions
00:36:02 Remote viewing and sensitivity
00:38:19 On the Monroe Hemi-Sync Gateway Experience
00:39:33 Advice for 'clearing your head'
00:40:57 Links between remote viewing and astral proojection etc / Encountering entities
00:42:53 Are entities you see aware of you? / Phoenix Lights
00:46:48 Common misconceptions about remote viewing
00:48:06 How does the idea of multiple timelines impact remote viewing?
00:50:59 On the possibility of on-going Government remote viewing programs
00:53:30 Impact of beliefs on remote viewing
00:54:32 Is opening the Merkabah (light body) related to remote viewing?
00:56:30 Encountering negative or hostile entities
00:59:25 Hitchhiker effect
01:01:25 What is holding remote viewing back from mainstream recognition?
01:06:25 On remote viewers sensing each other
01:07:19 Could remote influencing be used against wrong-doers?
01:09:21 On US leveraging remote viewing for counter terrorism
01:12:53 Remote viewing the Tic Tac encounter
01:15:22 New remote viewing project from Daz Smith
01:17:41 Advice for Dan who is taking Simeon Hein's remote viewing course (https://newcrystalmind.com)
01:18:22 Following Daz Smiths work
01:19:45 Outro (Sean Cahill - Goblin Problems)
* * *
LINKS
- Prediction Hits from 2020 https://www.remoteviewed.com/daz-smith-remote-viewing-hits-for-2020/
- Remote Viewing the Roswell event of 1947 https://youtu.be/sBvcA11faYE
- Remote Viewing Area 51 https://youtu.be/3mCULNE-txo
- Remote Viewing information:https://www.remoteviewed.com/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</si>
  <si>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cjqiL1kXKP0</t>
  </si>
  <si>
    <t>https://youtu.be/YqmYtKz3dAc</t>
  </si>
  <si>
    <t>#Shorts - 'Where did you hear about that !' - Jeremy Corbell - That UFO Podcast</t>
  </si>
  <si>
    <t>YqmYtKz3dAc</t>
  </si>
  <si>
    <t>2022 05 05</t>
  </si>
  <si>
    <t>https://youtu.be/hztqzYr4xMU</t>
  </si>
  <si>
    <t>#Shorts - Misconceptions about remote viewing - Daz Smith - That UFO Podcast Clips</t>
  </si>
  <si>
    <t>Andy is joined by Daz Smith who has worked for several decades on various projects relating to Remote Viewing &amp; intuition. 
Full interview https://youtu.be/cjqiL1kXKP0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</si>
  <si>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hztqzYr4xMU</t>
  </si>
  <si>
    <t>2022 05 04</t>
  </si>
  <si>
    <t>https://youtu.be/XninmOF80F4</t>
  </si>
  <si>
    <t>#Shorts - Agencies still using remote viewing - Daz Smith - That UFO Podcast Clips</t>
  </si>
  <si>
    <t>XninmOF80F4</t>
  </si>
  <si>
    <t>2022 05 02</t>
  </si>
  <si>
    <t>https://youtu.be/BB06-Moftqo</t>
  </si>
  <si>
    <t>#Shorts - Hitchhiker Effect - Daz Smith - That UFO Podcast Clips</t>
  </si>
  <si>
    <t>BB06-Moftqo</t>
  </si>
  <si>
    <t>2022 04 29</t>
  </si>
  <si>
    <t>https://youtu.be/X8Zzo7DhOuI</t>
  </si>
  <si>
    <t>#Shorts - A word to the audience - Luis Elizondo - That UFO Podcast Clips</t>
  </si>
  <si>
    <t>Andy is joined by former head of the Pentagons AATIP programme, Luis Elizondo for one of his last interviews for some time. 
Full interview here: https://www.youtube.com/watch?v=h9AyeH3yyMs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</si>
  <si>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X8Zzo7DhOuI</t>
  </si>
  <si>
    <t>https://youtu.be/u2D6lC28lnk</t>
  </si>
  <si>
    <t>#Shorts - What does mission accomplished look like for you  - Luis Elizondo - That UFO Podcast Clips</t>
  </si>
  <si>
    <t>u2D6lC28lnk</t>
  </si>
  <si>
    <t>https://youtu.be/h9AyeH3yyMs</t>
  </si>
  <si>
    <t>Lue Elizondo - Past, Present &amp; Future - That UFO Podcast</t>
  </si>
  <si>
    <t>Andy is joined by former head of the Pentagons AATIP programme, Luis Elizondo for one of his last interviews for some time:
- Reflecting on 4 and a half years of work
- Biggest mistake
- Wow! moments
- Different shapes of craft
- Lue's book &amp; possible Joe Rogan appearance?
- In five years time..?
- Listener questions
And much, much more...!
Recorded 23rd April 2022. Chapters and episode links below.
Don't forget to subscribe, like and leave a review of the show.
Keep lookin' up,
Andy &amp; Dan
* * *
Email ufouapam@gmail.com
Follow Andy Linktr.ee/ufouapam
Follow Dan Linktr.ee/TheZignal
* * *
MERCH STORE
https://www.redbubble.com/people/ToInfinity/
* * * 
SIGN UP FOR EARLY, AD-FREE ACCESS, EMOJIS, STICKERS, &amp; MORE
YouTube Membership http://bitly.ws/kvID
Patreon http://bitly.ws/kvIE
Apple Podcasts http://bitly.ws/kvIF
Spotify http://bitly.ws/kvIH
* * *
SPONSORS
20% off 'Space Cadet' charity fundraiser coffee in collaboration with Pure Roasters Coffee Co. - UK only (code: ValiantThor): http://bitly.ws/pvzw
40% off Zencastr 3 months (code: ufopodcast) https://zencastr.com/pricing
* * *
CHAPTERS
PAST
00:00:00 Start
00:01:54 Welcome
00:03:04 A lot has happened since you resigned, as we sit here now, how do you reflect upon that time?
00:10:22 Lue’s biggest mistake since leaving AATIP
00:11:54 What makes successful visit to Washington DC?
00:14:10 ‘WOW!’ moments?
00:16:22 On UAP technology improving over time
00:19:05 Are multiple UAP reported more than individual craft? / Patterns
00:22:14 Are they aware of our presence? / Communication
00:24:09 Have you spoken to other pilots who have had incidents as spectacular as the Tic Tac encounter?
00:25:49 Range of shaped craft currently being encountered
00:27:27 Letting adversaries know we know / Technological progress
00:31:34 On China raising the UAP issue in the UN
PRESENT
00:34:19 With Garry Reid’s ousting, Is the road now clear for more transparency and progress?
00:39:06 Lue’s book / ‘want to write’ vs ‘need to write’
00:42:05 On a possible Joe Rogan appearance
00:48:47 UAP media waves / instant gratification
FUTURE
00:52:23 What could the UAP landscape look like in 5 years?
00:54:32 If humanity had UAP technology, how would we make use of it?
01:00:28 James Webb Space Telescope role in understanding we’re not alone
01:02:55 Galileo Project /  Peanuts Cartoon
01:06:10 Garry Nolan on Theories of Everything / New organisation to vet data
01:10:52 The day you get to ride off into your sunset, satisfied your work is finally done, what do you hope to have accomplished?
LISTENER QUESTIONS
01:14:30 Jason -  Do you believe the inevitable process of human death is in any way connected to the phenomenon?
01:16:39 Jack - Are you aware of any loss of human life directly related to UAP?
01:17:15 Mr Calhoun - Can Lue elaborate whether different parts of aircraft during close encounters with UAPs were subject to varying degrees of damage?
01:18:14 John - Any understanding of the best conditions for these craft to fly around or function? / Detecting UAP underwater
01:21:08 Fred - Compelling non-public information about the Aerial School encounter
01:22:01 Josh - Did AATIP specifically ever prepare any formal reports for the DoD/DIA? / FOIA
01:24:25 Jeanne - Concerning / frightening aspects of the Phenomenon
01:28:16 Michelle - Are there sensors in use by the US Military that are tasked to specifically track anomalous signatures with parameters guided by UAP encounters?
01:28:54 Mike - How would your family say you have changed since before you ran AATIP?
01:30:08 As you take your steps away from social media, take the floor to talk to the audience
01:32:52 Outro (Sean Cahill - Goblin Problems)
* * * 
EPISODE LINKS
Ryan Robbins http://bitly.ws/quEM
Jimmy Church http://bitly.ws/quEL
Follow Lue on social media https://twitter.com/LueElizondo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</si>
  <si>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h9AyeH3yyMs</t>
  </si>
  <si>
    <t>2022 04 28</t>
  </si>
  <si>
    <t>https://youtu.be/TAR5Ho7R5Ek</t>
  </si>
  <si>
    <t>#Shorts - The Phenomenon &amp; Death - Luis Elizondo - That UFO Podcast Clips</t>
  </si>
  <si>
    <t>TAR5Ho7R5Ek</t>
  </si>
  <si>
    <t>2022 04 27</t>
  </si>
  <si>
    <t>https://youtu.be/MgGZUHV7Unk</t>
  </si>
  <si>
    <t>#Shorts - How would humanity use UAP technology  - Luis Elizondo - That UFO Podcast Clips</t>
  </si>
  <si>
    <t>MgGZUHV7Unk</t>
  </si>
  <si>
    <t>2022 04 26</t>
  </si>
  <si>
    <t>https://youtu.be/8-rjvjiB1as</t>
  </si>
  <si>
    <t>#Shorts - Playful - Luis Elizondo - That UFO Podcast Clips</t>
  </si>
  <si>
    <t>8-rjvjiB1as</t>
  </si>
  <si>
    <t>2022 04 25</t>
  </si>
  <si>
    <t>https://youtu.be/XfbU9rDjuLU</t>
  </si>
  <si>
    <t>#Shorts - Did Garry Reid influence the creation of AOIMSG  - Tim McMillan - That UFO Podcast Clips</t>
  </si>
  <si>
    <t>Andy is joined by journalist Tim McMillan to discuss his bombshell new article. 
Full interview here: https://youtu.be/QlDLj_JF0Wg
Recorded 16th April 2022.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www.Recruitix.co.uk for your recruitment needs tell them That UFO Podcast sent you!
20% off 'Space Cadet' charity fundraiser coffee in collaboration with Pure Roasters Coffee Co. - UK only (code: ValiantThor): http://bitly.ws/pvzw
20% off Manscaped (code: AndyUFO) https://www.manscaped.com
40% off Zencastr 3 months (code: ufopodcast) https://zencastr.com/pricing
* * *
LINKS
Follow Tim/TheDebrief:
https://twitter.com/Debriefmedia
https://twitter.com/LtTimMcMillan
Article: https://thedebrief.org/sex-lies-and-ufos-pentagons-head-of-counterintelligence-and-security-ousted/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</si>
  <si>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XfbU9rDjuLU</t>
  </si>
  <si>
    <t>2022 04 23</t>
  </si>
  <si>
    <t>https://youtu.be/0G04_9oCPEw</t>
  </si>
  <si>
    <t>#Shorts - Did Garry Reid Meddle in DOD statements on UAP  - Tim McMillan - That UFO Podcast Clips</t>
  </si>
  <si>
    <t>0G04_9oCPEw</t>
  </si>
  <si>
    <t>2022 04 22</t>
  </si>
  <si>
    <t>https://youtu.be/kt6p7n6bYK4</t>
  </si>
  <si>
    <t>Behind-the-scenes in Colombia ('Phenomenology') - That UFO Podcast x Disclosure Team</t>
  </si>
  <si>
    <t>Originally aired 20th April 2022 on the Disclosure Team YouTube channel here: https://youtu.be/tpOMVfrqj9c
'Dan joins me to share lots of photos and videos we took over the two weeks we were in Colombia back in February while filing the upcoming documentary series 'Phenomenology'.
Phenomenology YouTube Channel: https://www.youtube.com/channel/UC9CZSf679mNOsEo2duLedug
Episode 1 premieres May 1st. Subscribe now!'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</si>
  <si>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kt6p7n6bYK4</t>
  </si>
  <si>
    <t>2022 04 21</t>
  </si>
  <si>
    <t>https://youtu.be/GKTBGQgAcB4</t>
  </si>
  <si>
    <t>#Shorts - What is Garry Reid's position now  - Tim McMillan - That UFO Podcast Clips</t>
  </si>
  <si>
    <t>GKTBGQgAcB4</t>
  </si>
  <si>
    <t>2022 04 18</t>
  </si>
  <si>
    <t>https://youtu.be/t9TI67BusQA</t>
  </si>
  <si>
    <t>Avi Loeb, Galileo Project   Harvard University - That UFO Podcast</t>
  </si>
  <si>
    <t>Andy is joined by returning guest, Prof Avi Loeb as they discuss:
• Updates on the Galileo Project
• Breaking News on a new Interstellar Object discovered
• What does Avi want to achieve now with G.P
• Will data be accessible to public?
• How would THE announcement be made?
• Are we on the edge of something huge?
And much, much more...
Follow Avi's work: https://projects.iq.harvard.edu/galileo/home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www.Recruitix.co.uk for your recruitment needs - tell them That UFO Podcast sent you!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00:00:44 Ad: Recruitrix
00:01:53 Welcome
00:02:27 Details of the first Galileo Project telescope
00:07:38 First Interstellar Meteor Discovery
00:16:31 Timescale to identify an anomalous object
00:18:24 Future proofing the observation systems
00:20:30 Anti-Gravity signatures
00:27:30 How would you tell the world you have evidence of something anomalous?
00:30:44 On accepting being wrong / Dark Matter funding
00:35:14 Underwater &amp; Nuclear UAP Connection
00:37:12 On baiting UAP / Passive vs active objects
00:40:18 Is it 'snowing' yet?
00:42:52 Current level of confidence something anomalous is here?
00:44:54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</si>
  <si>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t9TI67BusQA</t>
  </si>
  <si>
    <t>https://youtu.be/4Mr0kM9K2uY</t>
  </si>
  <si>
    <t>#Shorts - Avi Loeb - Identifying Unusual Objects - That UFO Podcast Clips</t>
  </si>
  <si>
    <t>Andy is joined by returning guest, Prof. Avi Loeb. Full interview here: https://www.youtube.com/watch?v=t9TI67BusQA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</si>
  <si>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4Mr0kM9K2uY</t>
  </si>
  <si>
    <t>2022 04 17</t>
  </si>
  <si>
    <t>https://youtu.be/EVWNeiMSmpM</t>
  </si>
  <si>
    <t>#Shorts - Avi Loeb - Gravity Repulsion - That UFO Podcast Clips</t>
  </si>
  <si>
    <t>Andy is joined by returning guest, Prof. Avi Loeb. 
Full interview here: https://www.youtube.com/watch?v=t9TI67BusQA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</si>
  <si>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EVWNeiMSmpM</t>
  </si>
  <si>
    <t>2022 04 16</t>
  </si>
  <si>
    <t>https://youtu.be/QlDLj_JF0Wg</t>
  </si>
  <si>
    <t>Breaking News  Tim McMillan, 'Sex, Lies &amp; UFO's at the Pentagon' - The Debrief - That UFO Podcast</t>
  </si>
  <si>
    <t>Andy is joined by journalist Tim McMillan to discuss his bombshell new article:
- Who is Gary Reid?
- His role at UAP Task Force
- Will this impact Lue Elizondo's IG complaint?
- Can this be a good thing for the UFO subject in Government?
- More changes to come?
And much, much more…!
Recorded 16th April 2022. Chapters and episode links below.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www.Recruitix.co.uk for your recruitment needs tell them That UFO Podcast sent you!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00:00:42 Ad: Recruitrix
00:01:51 Welcome
00:03:09 How did this investigation begin for you?
00:10:32 On reports Garry Reid is still employed in some capacity?
00:16:29 Refresh on Luis Elizondo's DOD IG Complaint
00:19:46 How will this impact Elizondo's complaint, if at all?
00:20:47 Why is it so difficult to get anyone to go public with something like this?
00:29:33 Any evidence non-gov actors or journalists stuff were fed info that influenced narratives?
00:33:04 Any chance more people around Garry will be asked to move / fired?
00:37:23 Was the AOIMSG created by Garry Reid to help obfuscate?
00:40:29 How important is this development for you in terms of pushing the UAP topic forward?
00:42:33 Any impact to Elizondo's potential re-engagement with the UAP Task Force / AOIMSG?
00:46:11 How many more people like this remain and how do we get rid of them? / How much UAP info is stuck in this bottleneck?
00:50:40 New head of AOIMSG is Air Force Major General. Did Garry appoint him? Will he help or hinder?
00:53:59 Outro (Sean Cahill - Goblin Problems)
* * *
LINKS
Follow Tim/TheDebrief:
https://twitter.com/Debriefmedia
https://twitter.com/LtTimMcMillan
Article: https://thedebrief.org/sex-lies-and-ufos-pentagons-head-of-counterintelligence-and-security-ousted/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</si>
  <si>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QlDLj_JF0Wg</t>
  </si>
  <si>
    <t>2022 04 15</t>
  </si>
  <si>
    <t>https://youtu.be/zi37MSp_hvg</t>
  </si>
  <si>
    <t>#Shorts - Avi Loeb - Trojan Horse - That UFO Podcast Clips</t>
  </si>
  <si>
    <t>Andy is joined by returning guest, Prof. Avi Loeb. Full interview here: https://www.youtube.com/watch?v=t9TI67BusQA
Don't forget to subscribe, like and leave a review of the show.  #Shorts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</si>
  <si>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zi37MSp_hvg</t>
  </si>
  <si>
    <t>2022 04 12</t>
  </si>
  <si>
    <t>https://youtu.be/_3t5QQapYoc</t>
  </si>
  <si>
    <t>Breaking News  Avi Loeb on the First Interstellar Object Identification (discovered with Amir Siraj)</t>
  </si>
  <si>
    <t>'Secret Government Info Confirms First Known Interstellar Object on Earth, Scientists Say' https://www.vice.com/en/article/dyp9ez/secret-government-info-confirms-first-known-interstellar-object-on-earth-scientists-say
Full interview here: https://www.youtube.com/watch?v=t9TI67BusQA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</si>
  <si>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_3t5QQapYoc</t>
  </si>
  <si>
    <t>2022 04 11</t>
  </si>
  <si>
    <t>https://youtu.be/Oag7hYgAXZE</t>
  </si>
  <si>
    <t>Rich Hoffman  (Scientific Coalition for UAP Studies) - That UFO Podcast</t>
  </si>
  <si>
    <t>Andy is joined by SCU executive board member, Rich Hoffman, with more than 20 years as a defence contractor we discuss:
- What got Rich into UFO's
- What is the Scientific Coalition For UAP studies
- Best evidence &amp; material examined
- Is speculation healthy when dealing with the science?
- Future humans
- Role of the UAP office in government
- Listener questions
- Quickfire Round
And much, much more...!
Don't forget to subscribe, like and leave a review of the show.
Keep lookin' up,
Andy &amp; Dan
* * *
Email ufouapam@gmail.com
Follow Andy Linktr.ee/ufouapam
Follow Dan Linktr.ee/TheZignal
* * *
SUPPORT THE SHOW - SIGN UP FOR EARLY, AD-FREE ACCESS &amp; MORE:
Merchandise http://bitly.ws/kvII
YouTube Membership http://bitly.ws/kvID
Patreon http://bitly.ws/kvIE
Apple Podcasts http://bitly.ws/kvIF
Spotify http://bitly.ws/kvIH
* * *
SPONSORS
www.Recruitix.co.uk for all your recruitment needs. Fill in your details and tell them "That UFO Podcast" sent you for exclusive discount.
20% off 'Space Cadet' charity fundraiser coffee in collaboration with Pure Roasters Coffee Co. - UK only (code: ValiantThor): http://bitly.ws/pvzw
20% off Manscaped (code: AndyUFO) https://www.manscaped.com
40% off Zencastr 3 months (code: ufopodcast) https://zencastr.com/pricing
* * *
CHAPTERS
00:00:00 Start
00:00:46 Ad: Recruitix
00:01:55 Welcome
00:03:07 Earliest memory of being interested in UFOs
00:08:19 Popularity of UAp study amongst Dr. Hoffmans peers
00:10:09 Is recent UAP news wave and USA UAP office legislation helping your research?
00:12:31 What is the SCU?
00:20:51 Has the mission statement or objectives changed since the SCU started?
00:23:00 Common areas of UAP study amongst the team
00:25:47 You're given $100million. What aspect of UAP do you use it to study?
00:31:34 What are you using to attract UAP?
00:35:51 Is cycling the Nuclear bombs on and off a warning?
00:39:32 In your opinion, what is the most compelling evidence for UFOs?
00:44:31 Why aren't more mainstream scientists interested in the UAP / UFO phenomenon?
00:47:54 Do you think the USA UAP office will classify or share details of UAP cases?
00:54:16 Working with experiencers
00:57:28 SCU Analysis of the 'Rubber Duck' UAP video
01:00:12 Are some UAP more advanced than others?
01:03:50 European Drone Sightings at Sensitive Sites
01:07:28 Other compelling UAP videos
01:11:24 Thoughts on the reported 'crystal clear' images
01:12:32 Does the Aguadilla video show prosaic object moving with the wind?
01:16:40 Next Technological Advance for Humanity
01:18:39 Quickfire - Skinwalker Ranch
01:19:18 Quickfire - the Bob Lazar story
01:19:47 Quickfire - Roswell
01:20:25 Quickfire - Consciousness &amp; UAP
01:22:10 Quickfire - Your favoured explanation for UAP
01:24:02 Quickfire - Hopes for the UAP subject in 2022
01:25:23 Following Rich Hoffman &amp; his work
01:27:23 SCU Conference
01:28:00 Outro (Sean Cahill - Goblin Problems)
* * *
LINKS
Video discussed https://www.youtube.com/watch?v=8f85PS-8uoI
Follow Rich on twitter @UFOXprt
Check out SCU www.ExploreSCU.org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</si>
  <si>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Oag7hYgAXZE</t>
  </si>
  <si>
    <t>2022 04 04</t>
  </si>
  <si>
    <t>https://youtu.be/ZsWOmr6DTqw</t>
  </si>
  <si>
    <t>Chris Rutkowski - That UFO Podcast</t>
  </si>
  <si>
    <t>Andy is joined by Canadian UFO researcher &amp; author Chris Rutkowski. Amongst many things, they discuss:
- Chris' beginnings in UFO research
- 20 years of Government documents released
- NORAD US/Canada relationship
- Standout cases in Canadian history
- Listener questions
And much, much more...!
Follow Chris work:
Twitter: @UFOlogyResearch
Blog: uforum.blogspot.com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20% off Manscaped (code: AndyUFO) https://www.manscaped.com
40% off Zencastr 3 months (code: ufopodcast) https://zencastr.com/pricing
* * *
CHAPTERS
00:00:00:00 Start
00:00:46 Welcome
00:01:30 Chris' background
00:05:25 Did your study of astronomy inlfuence your work on UFOs?
00:07:17 When did this become more than a hobby?
00:10:32 Canada's developing study of UFOs
00:15:13 Has public attitude changed over the years?
00:19:24 Are there more sightings than are reported?
00:22:12 On receiving all Canadas UFO reports
00:28:50 Sensational Canadian Encounters
00:32:05 Canadian Government taking the study of UFOs in-house?
00:34:37 USA UAP Office
00:39:07 Should Canada and the USA work together on the UAP issue?
00:41:27 Manscaped Ad / If you care to speculate, what is your best explanation or explanations for the UFO phenomenon?
00:46:01 On us visiting other planets with unmanned vehicles
00:48:54 On the James Webb Space Telescope
00:51:17 Witnesses being visited by USA officials
00:52:12 How closely do Canada co-operate with the USA?
00:53:07 How does a person become a UFO researcher?
00:55:27 Any overlap with folklore from indigenous populations of Canada?
00:57:11 Who in the Canadian Government is on our side when it comes to studying this topic?
00:59:22 Does the Canadian Government see UFOs as a threat or something else?
01:00:46 NORAD, USA &amp; the Canadian Government
01:02:40 How to report UFO sightings
01:06:11 Tell us about your new book , 'Canada's UFOs: Declassified'
01:08:08 Following Chris' work
01:09:08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</si>
  <si>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ZsWOmr6DTqw</t>
  </si>
  <si>
    <t>2022 03 28</t>
  </si>
  <si>
    <t>https://youtu.be/U26dkUfjeck</t>
  </si>
  <si>
    <t>Jazz Shaw - That UFO Podcast (Audio Only)</t>
  </si>
  <si>
    <t>Andy is joined by popular journalist Jazz Shaw, who has written extensively on UFOs across many platforms. We discuss: 
- Jazz journey into writing about UFOs
- FOIA process
- His own 5 experiences, including a black Triangle
- Thoughts on the UAP office in US Government
- New footage this year
- Redacted unclassified UAP report release
- New Incident 40 / Men in Black debrief article (possibly the first recorded encounter of the MIB!)
- Listener questions
And much, much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Get 2 months fee free investing with VinoVest! https://zen.ai/thatufopod0
20% off Manscaped (code: AndyUFO) https://www.manscaped.com
40% off Zencastr 3 months (code: ufopodcast) https://zencastr.com/pricing
* * *
CHAPTERS
00:00:00 Start
00:00:47 Welcome
00:01:55 Jazz's Background
00:08:48 Government Treatment of Citizens / FOIA
00:10:28 Jazz on his past views of UFOs
00:14:03 On personal anomalous experiences
00:25:26 Hitchhiker effects with investigators / experiencers
00:28:43 Did the experiences change your wife's opinion on UFOs?
00:36:55 Expectations for UAP office &amp; their investigation
00:41:27 Will officials speak about or hint at the contents of the upcoming classified UAP briefings?
00:45:47 Length &amp; highlights of redacted classified 2021 UAP report?
00:48:25 On Susan Gough handling the UAP issue
00:51:36 On the chances of new footage / photos
00:55:55: Will the AIM (AOIMSG) budget be made public?
00:59:51 Roswell
01:04:16 On the rumour that Senator Harry Reid made a bombshell recording with George Knapp
01:07:49 Evolving opinions of colleagues
01:11:27 What's next? / Following Jazz's work
01:13:05 'Incident 40' from Project Grudge
01:15:01 Outro (Sean Cahill - Goblin Problems)
* * *
LINKS
Jazz Shaw twitter https://twitter.com/JazzShaw
Jazz Shaw YouTube Channel (with UAP videos) http://bitly.ws/pDrq
Hot Air.com https://hotair.com
Incident 40 article at The Debrief https://thedebrief.org/long-before-the-phoenix-lights-there-was-incident-40/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</si>
  <si>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U26dkUfjeck</t>
  </si>
  <si>
    <t>2022 03 27</t>
  </si>
  <si>
    <t>https://youtu.be/IAAmrvbF9EA</t>
  </si>
  <si>
    <t>The Breakdown - Classified UAP report released, Brazil Congressional UAP news, DIRDs, and more!</t>
  </si>
  <si>
    <t>Andy &amp; Dan discuss the latest goings on in the world of UFOs, including:
- Breaking News: Redacted classified UAP report released
- Elizondo on Linda Moulten-Howe podcast
- Sean Cahill on Jimmy Church
- New Bigelow AAWSAP DIRDS released
- Brazilian Congressional UFO talks!
- Upcoming online conferences
- Lots of new guests confirmed
And much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'Space Cadet' charity fundraiser coffee in collaboration with Pure Roasters Coffee Co. - UK only (code: ValiantThor): http://bitly.ws/pvzw
Get 2 months fee free investing with VinoVest! https://zen.ai/thatufopod0
20% off Manscaped (code: AndyUFO) https://www.manscaped.com
40% off Zencastr 3 months (code: ufopodcast) https://zencastr.com/pricing
* * *
CHAPTERS
00:00:00 Start
00:00:46 Welcome
00:01:04 Redacted Classified 2021 UAP Report Release (via The Black Vault) &amp; Highlights - UAP Shapes, no MASINT etc
00:09:25 Jazz Shaw &amp; FOIA
00:11:16 BAASS AAWSAP FOIA Release Highlights
00:13:10 Lue Elizondo interviewed by Linda Moulten Howe
00:18:30 Is there more for Lue Elizondo to gain or lose by sharing any personal anomalous experiences?
00:23:02 Sean Cahill interviewed Jimmy Church / Fade 2 Black
00:26:05 37 Bigelow / AAWSAP DIRD study papers released via FOIA
00:30:02 Brazilian Congressional Special UAP Session Late June / Early July
00:33:37 Key 2022 Dates for USA UAP Briefings &amp; Reports
00:35:30 SCU / Upcoming Rich Hoffman Interview
00:36:23 Rice University Archives of the Impossible lectures now online
00:36:49 Upcoming interviews
00:49:58 Outro (Sean Cahill - Goblin Problems)
* * *
LINKS
Redacted TF Report - http://bitly.ws/pxkZ
DIRDS - http://bitly.ws/pxma
Sean Cahill on F2B - https://youtu.be/543WE97gfEo
Lue Elizondo on LMH - https://www.youtube.com/watch?v=3mkYu7Wbyz4
Rony Vernet twitter - @RonyVernet
Rice University link - https://t.co/Uuzm01bbhs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</si>
  <si>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IAAmrvbF9EA</t>
  </si>
  <si>
    <t>2022 03 24</t>
  </si>
  <si>
    <t>https://youtu.be/OdkLYpe3iOo</t>
  </si>
  <si>
    <t>Profile  Tom DeLonge Part 2.5 - That UFO Podcast</t>
  </si>
  <si>
    <t>Andy &amp; Dan look at your thoughts &amp; answer your questions off the bat of part 2 of the Tom DeLonge profile series. We talk about:
- TTSA Shares money
- Did TTSA over promise &amp; under deliver?
- The longer Gimble video
- Why did Tom go quiet?
And much,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'Space Cadet' Coffee - Charity Fundraiser Collab with Pure Roasters Coffee Company - UK only (code: ValiantThor): http://bitly.ws/pvzw
Get 2 months fee free investing with VinoVest! https://zen.ai/thatufopod0
20% off Manscaped (code: AndyUFO) https://www.manscaped.com
40% off Zencastr 3 months (code: ufopodcast) https://zencastr.com/pricing
* * *
00:00:00 Start
00:00:46 Welcome
00:01:54 Happy Birthday to Andy!
00:02:33 Pure Roasters 'Space Cadet' Charity Coffee Collab (see LINKS in description)
00:04:22 Greek Gods
00:08:19 Can Tom discern the truth?
00:11:25 TTSA Investments / Promise of an anti grav spacecraft?
00:17:30 On interviewing Tom DeLonge
00:21:45 Did TTSA over promise and under deliver?
00:26:26 TTSA Funding / Salaries / SEC Filings
00:29:29 On the possibility of a longer Gimble video / What happens once the video ends?
00:32:28 DIscussing expectations for 2022
00:35:26 Why has Tom DeLonge gone so quiet?
00:39:25 Why does Tom refer to The Others as 'anklebiters'? / 'Beings feeding on negative human energy'
00:43:59 ETA for Part 3 / What's coming up next?
00:45:14 YouTube Live Show (Saturday 26th March, 10pm UK / 3pm PDT / 6pm EDT)
00:47:21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</si>
  <si>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OdkLYpe3iOo</t>
  </si>
  <si>
    <t>2022 03 19</t>
  </si>
  <si>
    <t>https://youtu.be/__GhewJlOvY</t>
  </si>
  <si>
    <t>The Breakdown - Tough conversations, Obama Library   AATIP files, US UAP legislation, &amp; more...</t>
  </si>
  <si>
    <t>Andy &amp; Dan are here to discuss the latest goings on in the world of UFOs including:
- Tough conversations/interviews this week
- Garry Nolan/Time travellers comments
- UAP legislation update
- Obama library on AATIP files
and much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Get 2 months fee free investing with VinoVest! https://zen.ai/thatufopod0
20% off Manscaped (code: AndyUFO) https://www.manscaped.com
40% off Zencastr 3 months (code: ufopodcast) https://zencastr.com/pricing
* * *
CHAPTERS
00:00:00 Start
00:00:46 Welcome
00:01:20 Fundraising (bad-vlad.com)
00:03:17 Theories of Everything / Tough conversations for the community
00:14:47 On asking questions
00:17:55 The UAP &amp; the Butterfly (Lue, Sean &amp; Sheehan with Thomas Fessler)
00:20:08 Garry Nolan and Lue Elizondo with Martin Willis (Part 1)
00:26:27 US Legislation Update - IT'S SIGNED! (key dates, and overview)
00:28:34 Garry Nolan and Lue Elizondo with Martin Willis (Part 2)
00:35:11 Admiral Bobby Ray Inman / Project Unity
00:39:41 The strange juxtaposition of the UFO 'community'
00:41:26 Obama Library / AATIP Files / The Black Vault
00:44:42 James Webb Space Telescope Update
00:48:04 Outro (Sean Cahill - Goblin Problems)
* * *
LINKS
Ukraine charity link www.bad-vlad.com 
Obama library http://bitly.ws/pmaF
Project Unity/Admiral Inman interview http://bitly.ws/pmaA
Nolan/Elizondo on Martin Willis http://bitly.ws/pmaz
Sheehan/Butterfly http://bitly.ws/pmax
James Webb Space Telescope Alignment Evaluation Image http://bitly.ws/pmbZ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</si>
  <si>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__GhewJlOvY</t>
  </si>
  <si>
    <t>2022 03 16</t>
  </si>
  <si>
    <t>https://youtu.be/xfQOQIz17n8</t>
  </si>
  <si>
    <t>The Breakdown - James Fox Update (Moment of Contact), Semivan Abductions, Legislation update &amp; more</t>
  </si>
  <si>
    <t>Andy &amp; Dan are here to discuss the latest goings on in the world of UFOs including:
- New James Fox documentary update
- Jim Semivan comments
- Update on legislation going through
- George Knapp Area 51 article
- Warzone UAP sightings
and much, much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Get 2 months fee free investing with VinoVest! https://zen.ai/thatufopod0
20% off Manscaped (code: AndyUFO) https://www.manscaped.com
40% off Zencastr 3 months (code: ufopodcast) https://zencastr.com/pricing
* * *
CHAPTERS
00:00:00 Start
00:00:46 Welcome
00:02:11 New James Fox Documentary Update
00:06:04 George Knapp Area 51 Article
00:08:51 US Legislation Update (IAA)
00:17:23 UAP sightings during conflicts
00:21:29 Interventions around Nuclear Weaponry
00:26:37 Jim Semivan interviewed by Stuart Davies on Artists &amp; Aliens
00:33:58 NOPE (upcoming Jordan Peele - NOT 'Peterson', Dan! - movie)
00:35:54 Discussing Rumours / Playing 'Telephone'
00:39:30 Show Length Feedback
00:40:49 How To Support / Suggestions / Announcements of Upcoming Shows
00:44:15 Announcement about Theories of Everything Interview with Lue Elizondo &amp; Sean Cahill
00:45:30 Upcoming AMA ('Ask Me Anything')
00:46:57 Upcoming Listener Call-In
00:49:19 Outro (Sean Cahill - Goblin Problems)
* * * 
EPISODE LINKS
George Knapp Area 51 article: http://bitly.ws/pjHt
NOPE trailer: http://bitly.ws/pjHu
Playing Telephone - UAP Video / Interview with witness: http://bitly.ws/pjHx
Artists &amp; Aliens / Stuart Davies - Jim Semivan - http://bitly.ws/pkVs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</si>
  <si>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xfQOQIz17n8</t>
  </si>
  <si>
    <t>2022 03 14</t>
  </si>
  <si>
    <t>https://youtu.be/e7xZviyJL5U</t>
  </si>
  <si>
    <t>Daniel Otis - That UFO Podcast</t>
  </si>
  <si>
    <t>Andy is joined by writer and Journalist, Daniel Otis, who has covered the UAP subject for many outlets including VICE &amp; The Toronto Star. Links and chapters below. They discuss:
- Daniels early years &amp; interest in UFO's
- FOIA process for Canadian files
- Cases of interest
- Being a journalist "new" to investigating the UFO topic
- Finding the balance of how far to go
And much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Get 2 months fee free investing with VinoVest! https://zen.ai/thatufopod0
20% off Manscaped (code: AndyUFO) https://www.manscaped.com
40% off Zencastr 3 months (code: ufopodcast) https://zencastr.com/pricing
* * *
CHAPTERS
00:00:00 Start
00:00:48 Welcome
00:01:20 Interest in the UFOs growing up
00:02:51 Any anomalous experiences?
00:03:56 Difficulty as a journalist to cover UAP
00:06:11 Canadian treatment of the UFO subject
00:08:28 What would open the floodgates?
00:10:49 Genesis of the VICE article (link in description)
00:13:20 Speakingto staff from Canadian Air Traffic Control?
00:14:44 NORAD
00:16:00 High Strangeness / Time Dilation in reports?
00:19:29 New technology causing false UAP reports
00:22:11 Common Correlations
00:24:34 Areas of Strangeness in Canada / Shag Harbour
00:26:06 US agreements with allies / UAP information sharing
00:30:23 Any particular ideas you put more weight on due to your research? / Five Eyes
00:35:18 More info sat on shelf due to right questions not being asked by journalist?
00:39:15 Chris Rutkowski's important role in Canadian UAP research / What other areas of the Phenomenon interest you?
00:44:51 Is there enough evidence to show this is a non-human intelligence?
00:46:54 What's next? / Following Dan's work (links in description)
00:48:21 Outro (Sean Cahill - Goblin Problems)
* * *
LINKS: 
‘Here Are 20 Years of UFO Sightings We Got From the Canadian Government’ (VICE): http://bitly.ws/oSxz
Daniel Otis’ Website: https://danielotis.ca/
Daniel Otis’ Twitter: https://twitter.com/dsotis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</si>
  <si>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e7xZviyJL5U</t>
  </si>
  <si>
    <t>2022 03 07</t>
  </si>
  <si>
    <t>https://youtu.be/uvnlMNqH2Ac</t>
  </si>
  <si>
    <t>Dr. Diana Walsh Pasulka - That UFO Podcast</t>
  </si>
  <si>
    <t>Andy is joined by Professor of Religious Studies, researcher &amp; author Diana W. Pasulka, amongst many things they discuss (chapters below):
- Diana's religious upbringing and its impact on her journey into UFO's
- "alphabet agencies" and the pressure of her research for American Cosmic
- Handling potential debris from UAP
- Advice from Garry Nolan, Jacques Vallee &amp; others
- How her opinions changed over the writing of American Cosmic
- Her new book
- Listener questions
And much more...!
Diana's twitter: https://twitter.com/dwpasulka
American Cosmic: https://www.amazon.co.uk/American-Cosmic-UFOs-Religion-Technology/dp/019069288X
Don't forget to subscribe, like and leave a review of the show.
Keep lookin' up,
Andy &amp; Dan
* * *
Email ufouapam@gmail.com
Andys Twitter/Instagram @UFOUAPAM/ThatUFOPodcast
Dans Twitter/Instagram @TheZignal
* * *
SUPPORT THE SHOW - SIGN UP FOR EARLY, AD-FREE ACCESS &amp; MORE:
Merchandise hhttps://www.redbubble.com/people/ToInfinity/
YouTube Membership http://bitly.ws/kvID
Patreon http://bitly.ws/kvIE
Apple Podcasts http://bitly.ws/kvIF
Spotify http://bitly.ws/kvIH
* * *
SPONSORS
Get 2 months fee free investing with VinoVest! https://zen.ai/thatufopod0
20% off Manscaped (code: AndyUFO) https://www.manscaped.com
40% off Zencastr 3 months (code: ufopodcast) https://zencastr.com/pricing
* * *
CHAPTERS
00:00:00 Start
00:00:48 Welcome
00:01:54 Exposure to UFOs growing up
00:05:03 Diana's Brother - UFO sighting
00:08:04 Parallels between Religious belief and UFOs
00:11:45 Religious events as ET
00:13:26 Do you think we can use AI to study Religious texts in 2022?
00:15:49 What led to the idea for American Cosmic?
00:19:14 Did your research influence your beliefs?
00:20:39 Treatment by colleagues
00:24:52 What surprised you in your research?
00:27:44 Did this research impact your private life?
00:29:45 Do people mentioned in your book give advice on handling this subject?
00:32:04 The Invisibles / Tyler D
00:34:44 On 'working in secret'
00:38:09 Stigma and 'UFOlogy'
00:40:16 Handling disinformation
00:41:46 On the Religious being more accepting  of non-human intelligence
00:43:32 Disclosure in non-physical spaces
00:47:34 Consciousness &amp; The Phenomenon
00:51:03 Anti-UFO sentiment from Religious Officials
00:53:46 Is the Phenomenon influencing disclosure?
00:57:24 Does the UAP office need to include high strangeness?
00:59:16 Synchronicity
01:01:25 Chris Bledsoe's Experiences
01:06:05 The Vatican / The Phenomenon
01:08:11 Saints &amp; The Phenomenon
01:10:26 Harm from the Phenomenon
01:11:57 The 'special room' to creative
01:13:09 Ontological Shock
01:15:28 Sticky Portfolio / Hitchhiker Effect
01:16:23 Exorcising Entities through Religious Ceremony
01:18:15 Thoughts on Time Travel Narrative
01:21:37 What's next / new book?
01:22:18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</si>
  <si>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uvnlMNqH2Ac</t>
  </si>
  <si>
    <t>2022 03 04</t>
  </si>
  <si>
    <t>https://youtu.be/ky2ePnHwGqg</t>
  </si>
  <si>
    <t>Profile  Tom DeLonge - Part 2 - That UFO Podcast</t>
  </si>
  <si>
    <t>Andy &amp; Dan are back to carry on talking about Tom DeLonge's journey to the stars, as he forms, To The Stars Academy (of Arts &amp; Science):
- What was the original "team"
- NY Times article Dec. 2017
- Exclusive quote from Lue Elizondo on 2 Senators
- Impact of the article
- The 3 videos...
- Did TTSA change the world?
And more...!
Send over your thoughts on part 2 for listeners section part 2.5 ufouapam@gmail.com
Part 3 we will look at Toms part in those few years TTSA was on the scene, his interviews &amp; the "Unidentified" series.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00:00:46 - Welcome
00:02:58 - WIkileaks
00:05:07 - Why Tom DeLonge?
00:06:42 - Would Lue still be involved if Wikileaks didn't happen?
00:07:40 - The Launch of To The Stars Academy of Arts and Science (TTSA)
00:14:02 - Dec 16th, 2017 - The NY Times Article
00:16:59 - Forgotten Contributions
00:22:17 - TTSA Overview (Video link: https://youtu.be/er1jVsxg3sc)
00:28:35 - A.I., A.D.A.M. Project (Materials study) &amp; VAULT
00:31:17 - The three UAP videos (FLIR, Gimble, Go Fast)
00:35:06 - Did TTSA change the world?
00:37:42 - Poet Anderson (Video link: https://youtu.be/vgaz5sPMS6k)
00:40:12 - Outro (Goblin Problems -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</si>
  <si>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ky2ePnHwGqg</t>
  </si>
  <si>
    <t>2022 03 02</t>
  </si>
  <si>
    <t>https://youtu.be/2UufAKtLsq8</t>
  </si>
  <si>
    <t>The Breakdown - Lue Elizondo media appearances, New documentaries, FOIA updates &amp; more...</t>
  </si>
  <si>
    <t>Andy &amp; Dan are back recording together after almost a month of being apart! A lot to get through on this breakdown! They discuss (Chapters &amp; episode links below):
- Dans trip to Colombia
- New UFO documentaries
- Lue Elizondo media run
- FOIA updates &amp; drops
- Gary McKinnon AMA
- James Webb update
and much, much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Get 2 months fee free investing with VinoVest! https://zen.ai/thatufopod0
20% off Manscaped (code: AndyUFO) https://www.manscaped.com
40% off Zencastr 3 months (code: ufopodcast) https://zencastr.com/pricing
* * *
CHAPTERS
00:00:00 Start
00:00:46 Welcome
00:02:16 Colombia Update / 'Phenomenology' Documentary
00:05:18 UAPx / A Tear in the Sky Documentary
00:11:40 Luis Elizondo Media Appearances
00:15:09 Senator Gillibrand Presses DOD IG Nominee on UAP
00:18:47 SecNav FOIA UAP documents added to Reading Room
00:24:45 Ad Break (VinoVest)
00:26:41 Drones on a slide? (Article now released clearing this up: http://bitly.ws/oSFy)
00:30:23 Daniel Otis / Vice - Canadian UFO files released
00:34:10 Gary McKinnon (UFO 'hacker') Reddit AMA
00:38:25 Kurzgesagt - Are There Lost Alien Civilizations in Our Past?
00:41:26 James Webb Space Telescope Update
00:43:48 Listener Call-In Details &amp; Coming Soon
00:47:26 Outro (Sean Cahill - Goblin Problems)
* * *
LINKS
Phenomenology YouTube Channel http://bitly.ws/oSxv
Navy FOIA http://bitly.ws/oSg5
Daniel Otis article http://bitly.ws/oSxz
Gary McKinnon AMA http://bitly.ws/oSxB
James Webb Update Tracker http://bitly.ws/oSxE
Kurzgesagt - Are There Lost Alien Civilizations in O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</si>
  <si>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2UufAKtLsq8</t>
  </si>
  <si>
    <t>https://youtu.be/owmqqEc8pzI</t>
  </si>
  <si>
    <t>March Update - That UFO Podcast</t>
  </si>
  <si>
    <t>March preview pod lands as Andy talks you through:
- Upcoming guests &amp; interviews
- Other shows this month
- New shows this month
And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Get 2 months fee free investing with VinoVest! https://zen.ai/thatufopod0
20% off Manscaped (code: AndyUFO) https://www.manscaped.com
40% off Zencastr 3 months (code: ufopodcast) https://zencastr.com/pricing
* * *
CHAPTERS
00:00:00 Start
00:00:51 Welcome
00:01:20 Discord Live
00:02:05 What's to come this month?
00:03:11 Ad Break
00:04:35 Upcoming Lue Elizondo Interview
00:06:33 Monthly Recap / Highlights Pod
00:07:19 Listener Call-In
00:08:29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</si>
  <si>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owmqqEc8pzI</t>
  </si>
  <si>
    <t>2022 02 28</t>
  </si>
  <si>
    <t>https://youtu.be/YVp4fZ3EoTo</t>
  </si>
  <si>
    <t>Kevin Randle - Levelland - That UFO Podcast</t>
  </si>
  <si>
    <t>Andy is joined by retired US Army officer Kevin Randle, author of over 100 books, amongst many things they discuss:
- Kevins own military background
- What happened in Levelland, West Texax in Nov.1957
- Physical effects
- Witness accounts
- Common factors in historical/modern sightings
- Listener questions
And much more...!
Kevins blog - https://kevinrandle.blogspot.com/
Levelland - https://amzn.to/3sTNK7O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Get 2 months fee free investing with VinoVest! https://zen.ai/thatufopod0
20% off Manscaped (code: AndyUFO) https://www.manscaped.com
40% off Zencastr 3 months (code: ufopodcast) https://zencastr.com/pricing
* * *
CHAPTERS
00:00:00 Start
00:00:48 Welcome
00:01:38 Journey into UFOlogy
00:08:23 What drives you to write about UFOs?
00:11:04 Levelland, Texas UFO Case
00:17:11 Hyneks involvement in the case
00:20:01 Importance of location in Levelland encounter?
00:23:54 Prosaic possibilities?
00:30:06 Lasting Physical Effects
00:33:34 Local fallout from Levelland
00:38:28 Manscaped Advert
00:39:51 What can historical events teach us about the phenomenon?
00:45:20 Kevins theory on what the Phenomenon may be
00:50:29 Is the modern progress in the UAP topic something new?
00:56:09 Was the Levelland Object Silent?
00:59:01 Zamora and a possible telepathic experience?
01:00:21 Genetic Bottlenecks &amp; Hybridisation
01:01:14 What reason would justify keeping UFOs secret?
01:02:34 Why no whistleblowers / death bed confessions?
01:05:16 USOs &amp; Underwater Bases
01:06:21 What do you hope people take away from the Levelland UFO case?
01:07:41 What's next? / where you can find Kevins work
01:09:02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</si>
  <si>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YVp4fZ3EoTo</t>
  </si>
  <si>
    <t>2022 02 26</t>
  </si>
  <si>
    <t>https://youtu.be/LsWEIfKdnKM</t>
  </si>
  <si>
    <t>Profile  Tom DeLonge - Part 1.5 - That UFO Podcast</t>
  </si>
  <si>
    <t>Andy &amp; Dan follow up part 1 of the popular Tom DeLonge profile looking at some of your thoughts (chapters below):
- If the 2016 election had been won by Clinton
- Would we know the name Elizondo if...
- Impact of Blink 182 on pop culture
- Mainstream science involvement
- Pyramid underground
And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00:00:47 - Welcome
00:04:30 - Where would we be if Clinton won?
00:12:38 - Changes in Delonge's conversation points
00:14:44 - Greer Connection
00:16:14 - The impact of Blink-182
00:23:55 - Who should people contact at To The Stars Inc. to collaborate?
00:26:37 - Did Tom 'have his wings clipped'?
00:28:59 - Cataclysms
00:33:19 - Tom on an underground pyramid suppressing consciousness?
00:37:14 - 'RAMSITE'?
00:38:01 - Starfish Prime
00:43:29 -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</si>
  <si>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LsWEIfKdnKM</t>
  </si>
  <si>
    <t>2022 02 24</t>
  </si>
  <si>
    <t>https://youtu.be/MQjcjkm0D5Q</t>
  </si>
  <si>
    <t>The Breakdown - Chris Mellon Air Force Article for The Debrief, Jim Semivan on C2C &amp; more</t>
  </si>
  <si>
    <t>Andy &amp; Dan are back with an early February breakdown (chapters below):
- Chris Mellon calls out the US Air Force in damning article
- Jim Semivan opens up in bumper C2C interview
- Havana Syndrome
- James Webb Telescope update
And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00:00:48 - Welcome
00:03:06 - Chris Mellon Air Force Article on The Debrief
00:18:04 - Jim Semivan on Coast to Coast
00:31:01 - Knapp &amp; Kelleher on Theories of Everything
00:35:19 - Havana Syndrome
00:38:37 - James Webb Space Telescope Update
00:43:11 - What's to come?
00:47:50 -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</si>
  <si>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MQjcjkm0D5Q</t>
  </si>
  <si>
    <t>2022 02 21</t>
  </si>
  <si>
    <t>https://youtu.be/P_9yBcwLAAQ</t>
  </si>
  <si>
    <t>Tim McMillan - Part 2 - That UFO Podcast</t>
  </si>
  <si>
    <t>In this 2nd part Tim McMillan, co-founder of the Debrief &amp; investigative journalist carries on discussing;  Where is part 4 of his "devices of unknown origin series"
International efforts in 2022
Tims most compelling UFO evidence?
Have his sources changed their tone?
Does Tim think "ET's" walk among us?
Will he be involved in MORE videos being released this year...
And much more...
Nellis range video; https://www.youtube.com/watch?v=4R4iZsZWnaU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Intro
00:00:49 - Welcome Back
00:01:05 - ETA for Devices of Unknown Origin Part 4?
00:06:16 - What's to come for you and The Debrief in 2022?
00:08:51 - Expectations for International Collaboration in 2022?
00:11:03 - Most compelling UAP related video online? https://youtu.be/ua-a838Vw00
00:16:11 - Drones
00:26:06 - Havana Syndrome
00:30:53 - Have any of your sources changed their opinion on this subject over time?
00:33:38 - Department of Energy
00:36:59 - FOIA
00:42:19 - Cataclysmic Events
00:47:10 - Dr. Greer / Tax Forms
00:51:16 - Thoughts on 'ETs living or walking amongst us'
00:52:47 - On Bigelow's 'Right under our nose' comment
00:56:48 - Is confusion and elusiveness a built in aspect of this phenomenon?
00:59:36 - Black Triangle Photo
01:01:11 - Will we see some new footage or photos of UAP this year?
01:03:44 - How do people find you and your work?
01:05:28 - Outro (Goblin Problems by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</si>
  <si>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P_9yBcwLAAQ</t>
  </si>
  <si>
    <t>2022 02 14</t>
  </si>
  <si>
    <t>https://youtu.be/gh3jwyBxdgk</t>
  </si>
  <si>
    <t>Tim McMillan - Part 1 - That UFO Podcast</t>
  </si>
  <si>
    <t>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Intro
00:00:49 - Welcome
00:02:02 - On the recent quiet period
00:04:47 - What drives Tim to investigate?
00:10:28 - Complexity of the Unidentified Aerial Phenomenon
00:12:31 - Thoughts on the upcoming UAP office
00:16:17 - Pros and Cons of the new UAP Office
00:22:33 - Law &amp; Transparency
00:25:52 - On Public Hearings
00:29:15 - Public Hearings vs Co-Operation
00:33:01 - Mainstream Interest / Inspiring the Public
00:38:16 - Chris Mellon 'USAF are AWOL' article for The Debrief
00:42:59 - US Air Force: Hidden Knowledge or Wilful Ignorance?
00:46:46 - What are the Air Force doing with UAP data?
00:51:25 - USAF turning the other cheek?
00:56:21 - Secrecy in the Manhattan Project
00:57:30 - Chris Mellon more conservative than Lue Elizondo?
01:00:13 - What are Anti-Neutrinos?
01:01:45 - Do nuclear powered Navy fleets give off anti-neutrinos?
01:03:29 - Coaxing / Baiting UAP
01:10:34 - Outro (Goblin Problems by Sean Cahill)
* * *
LINKS
UAP Filmed Over Nellis Range, Nevada, November 1994 - http://bitly.ws/pvZK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</si>
  <si>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gh3jwyBxdgk</t>
  </si>
  <si>
    <t>2022 02 07</t>
  </si>
  <si>
    <t>https://youtu.be/1qHMm7B7VI0</t>
  </si>
  <si>
    <t>John Ramirez - Listener Questions - Part 2 - That UFO Podcast</t>
  </si>
  <si>
    <t>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</si>
  <si>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1qHMm7B7VI0</t>
  </si>
  <si>
    <t>2022 02 01</t>
  </si>
  <si>
    <t>https://youtu.be/rwp7G4EGgEo</t>
  </si>
  <si>
    <t>February Preview - That UFO Podcast</t>
  </si>
  <si>
    <t>The February preview pod lands as Andy talks you through:
- Upcoming guests &amp; interviews
- Other shows this month
- Anomalous Pod Network shows
And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Intro 
00:01:14 - Welcome &amp; Review of January
00:02:15 - Interviews to come in February
00:07:17 - Sponsor Message
00:08:50 - Anomalous Podcast Network Announcements
00:11:11 - Goblin Problems -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</si>
  <si>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rwp7G4EGgEo</t>
  </si>
  <si>
    <t>2022 01 31</t>
  </si>
  <si>
    <t>https://youtu.be/biQyy8cZqbg</t>
  </si>
  <si>
    <t>John Ramirez - Listener Questions - Part 1 - That UFO Podcast</t>
  </si>
  <si>
    <t>**This is part 1 of 2 -  the full interview is available early access &amp; ad-free on all premium platforms here: https://linktr.ee/ufouapam &amp; links below **
John Ramirez, ex-CIA officer returns to the podcast only a few months after our first interview to pick up where we left off as Andy puts YOUR listener questions to him, including:
- Did the UAPTF interview experiencers?
- What do Johns former colleagues think of his comments?
- What will FULL disclosure look like?
- Reptilian Bloodlines
And much, much more..! 
(Chapters below)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Intro
00:00:45 - Welcome
00:01:47 - UAPTF interviewing Experiencers?
00:03:18 - Officials as Experiencers
00:09:00 - Public reaction to Experiencer testimony
00:13:44 - Multiple beings or singular presenting as multiple?
00:15:28 - Support from colleagues
00:17:40 - Accessible / affordable ways to help the UAP search
00:21:39 - What would full disclosure look like?
00:24:20 - Chances of disclosure from public projects
00:25:54 - What is the James Webb Space Telescope likely to find?
00:27:50 - Do you get frustrated by people having doubts about your claims or qualifications?
00:34:10 - Have you ever undergone hypnosis to aid processing your experiences? 
00:39:10 - How John differentiates between lucid dreams, dreams, experiences etc
00:42:14 - Reptilian bloodlines / Alien DNA
00:47:50 - Outro (Goblin Problems - Sean Cahill)
PART 2 - https://www.youtube.com/watch?v=1qHMm7B7VI0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</si>
  <si>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biQyy8cZqbg</t>
  </si>
  <si>
    <t>2022 01 28</t>
  </si>
  <si>
    <t>https://youtu.be/_leskrgzho4</t>
  </si>
  <si>
    <t>Dan, Vinnie &amp; Ashley  Phenomenology (Colombia Documentary) - That UFO Podcast</t>
  </si>
  <si>
    <t>Andy is joined by Dan, Vinnie (Disclosure Team) &amp; Ashley Cowie (Phenomenology) to discuss:
- Their upcoming trip to Colombia
- What's in store for Dan &amp; Vinnie when they land
- Plan for production
- Expectations
- How the finish product will be produced
- How YOU could still go
And more...!
https://historyfuzz.com/phenomenology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</si>
  <si>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_leskrgzho4</t>
  </si>
  <si>
    <t>2022 01 25</t>
  </si>
  <si>
    <t>https://youtu.be/AWTxQRWNhGU</t>
  </si>
  <si>
    <t>The Breakdown - Galileo Project, Luis Elizondo on Coast to Coast, and more!</t>
  </si>
  <si>
    <t>Andy &amp; Dan are back with another Breakdown for 2022. We discuss:
- Jacques Vallee joins the Galileo Project
- Lue Elizondo on Coast 2 Coast
- Swedish Drones
- Havana Syndrome
- Linda Moulton-Howe on Theories of Everything podcast
- New guest announcements
And more...! (Chapters below)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00:00:45 - Welcome
00:04:28 - Galileo Project &amp; Vallee
00:10:20 - Luis Elizondo on Coast to Coast with George Knapp
00:39:59 - Drones in Sweden
00:42:24 - Havana Syndrome
00:44:45 - Theories of Everything interview with Linda Moulton Howe
01:00:58 - Outro (Goblin Problems by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</si>
  <si>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AWTxQRWNhGU</t>
  </si>
  <si>
    <t>2022 01 21</t>
  </si>
  <si>
    <t>https://youtu.be/4kMUyFc7IAM</t>
  </si>
  <si>
    <t>Profile  Tom DeLonge - Part 1 - That UFO Podcast</t>
  </si>
  <si>
    <t>The first in a series of shows is here profiling the most important &amp; influential names in UFOs. 
First up is Tom DeLonge. Controversial, charasmatic &amp; frustrating, he appears to have kick-started a new revolution in the US, taking the topic to the mainstream with TTSA. In this first part we look at Tom's journey up to 2017 &amp; we discuss (chapters &amp; links below):
- Tom's background
- Early conversations with "top officials"
- Interviews on Fade to Black, Joe Rogan
- From the incredible to the cryptic
- Forming his opinions
- 'The Message'
And much more...!
We will follow this up with a show with YOUR questions , theories and suggestions on this episode before part 2! Send them over to ufouapam@gmail.com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SHOW LINKS:
- https://strangetimes.tothestars.media/
- 'Engaging the Phenomenon - Tom DeLonge, Dr Steven Greer, To The Stars Academy, and The Disclosure Project': https://www.youtube.com/watch?v=Jmhf_TQ_w2M
- Fade to Black, August 2016: https://www.youtube.com/watch?v=nDlZ4iK0NSo
- Red Panda Koala - Tom Delonge's UFO Timeline Part 1: https://www.youtube.com/watch?v=4BjUK5V5sTg
- Angels &amp; Airwaves - The Message - https://www.youtube.com/watch?v=mGsvjjoFbf4
* * *
CHAPTERS
00:00:00 - Start
00:00:45 - Welcome
00:01:30 - Tom's Background 
00:04:25 - Box Car Racer &amp; the beginning of changing paths
00:06:50 - Why was Tom DeLonge chosen for all this?
00:14:00 - Steven Greer &amp; Tom's desert encounter with voices
00:18:00 - Early claims &amp; Joe Rogan 
00:20:00 - Tom's plan pre-Wikileaks
00:25:40 - "UFOs are bad news" - How can Tom come out and say that?
00:27:00 - Sekret Machines books - is Tom being fed info?
00:31:00 - 'MankindS'
00:31:52 - 'The Message' (played at Angels and Airwaves shows)
00:34:00 - Tom's Joe Rogan appearance
00:37:33 - Sekret Machines - Cargo Cults 
00:41:07 - Toms Plan A vs Plan B
00:42:17 - Part 2 preview
00:45:44 -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</si>
  <si>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4kMUyFc7IAM</t>
  </si>
  <si>
    <t>2022 01 19</t>
  </si>
  <si>
    <t>https://youtu.be/eB7I9ddaa2k</t>
  </si>
  <si>
    <t>From The Archives - Buddy (@alienprotocols7946)</t>
  </si>
  <si>
    <t>From The Archives:
'15 Jul 2020 - Episode 11 of the podcast is here for your listening pleasure... Buddy, from YouTube channel Alien Protocols is here to discuss a variety of topics including:
- Growing up with Psi gifts
- Pre-Cognitive Dreams
- How to nourish latent abilities
- Mage UFO - Remote Viewed!!
- ET Highway in South America
- Skinwalker Ranch involvement
- Listener Questions (not to be missed)
- Quickfire Round
Follow Buddy on twitter @AlienProtocols and check out his YouTube channel of the same name. You can contact Buddy via Email on AlienProtocols@gmail.com if you have an interest in learning more about Remote Viewing and Psi abilities.'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</si>
  <si>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eB7I9ddaa2k</t>
  </si>
  <si>
    <t>2022 01 18</t>
  </si>
  <si>
    <t>https://youtu.be/YeMvSc5b9HM</t>
  </si>
  <si>
    <t>Listener Call-In January - That UFO Podcast</t>
  </si>
  <si>
    <t>The listener call-in show is here for January 2022! For the first half Andy is solo with the listeners, then Dan joins after the break for the final calls. We discussed:
- Radio modalities
- Ancient Egypt
- Multiple human species
- Andy shares a story about a sighting at the pyramids
- Human hybrids
- Humanity being influenced
And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</si>
  <si>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YeMvSc5b9HM</t>
  </si>
  <si>
    <t>2022 01 12</t>
  </si>
  <si>
    <t>https://youtu.be/0zkeojPPhGY</t>
  </si>
  <si>
    <t>Franc Milburn, Veteran &amp; National Security Expert - That UFO Podcast</t>
  </si>
  <si>
    <t>National security expert, former UK Intelligence official &amp; Veteran , Franc Milburn joins me on the pod to discuss his analysis &amp; opinion on UFOs in the US, UK &amp; more;
- Havana Syndrome exclusive!
- The potential of a UFO office in the D.o.D
- Why now?
- Potential catalcysms?
- Should this be kept in the dark...?
- Listener questions
- Quickfire round
And much, much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00:00:45 - Welcome
00:04:12 - Franc’s Background
00:06:19 - How did you come to the ufo subject?
00:09:24 - Did the subject of UFOs ever come up with your colleagues during your service?
00:10:18 - Why is taking the UK so long to get involved in this subject?
00:16:00 - What are your thoughts on the Condign Reports ideas about plasma?
00:17:20 - Where does the UK sit in terms of advanced drone technology?
00:18:40 - How does the UK compare to the rest of the world in terms of military technology? 
00:20:59 - Are there any UAP events that are overlooked?
00:24:50 - Do you think any aircraft have ever been involved in collisions with UAP?
00:26:35 - Does religion influence decision making in the UK like it does in the US?
00:29:34 - Thoughts on AOIMSG &amp; Gillibrand Amendment
00:34:42 - Who would you pick for a scientific committee?
00:35:50 - On Lue Elizondo
00:41:36 - On advanced technology being openly available 
00:43:45 - Physiological studies &amp; Havana Syndrome
00:47:24 - Sonic technology at Skinwalker Ranch
00:50:48 - The human condition / War
00:55:54 - In this UAP bill, there is language about ‘working with allies’. Which countries do you think would come forward to co-operate?
00:57:23 - Have we have exploited recovered UAP technology?
00:59:35 - Why do you think this is all happening now?
01:02:10 - Will the James Webb Space Telescope will reveal life in the universe, or will we find it closer to home first?
01:05:42 - Dave - How prominent is the rumour amongst the intelligence community about a cataclysmic event that could happen sometime relatively soon? 
01:07:50 - Do you think there’s a likelihood we have some sort of time travelling species visiting us?
01:11:30 - Neumann - Has Franc any ideas in which way our genetics have been tinkered, in terms of mechanisms and towards which abilities? 
01:13:42 - Craig - What evidence has Franc seen of Holden's credentials?
01:17:10 - Christopher - Why would a lower level officer really care to make these observations disappear and care to the degree of destroying evidence and going way outside protocol? The risk/reward doesn't make sense to me.
01:18:40 - John - Does Franc harbour thoughts that the deafening silence from the US Air Force, more conspicuous by the minute, focuses ever-increasing consideration that it is the nexus for historical and contemporary denial of the phenomena? 
01:21:50 - Peter - What do you guys think of what will come out of John Greenwald's  FOIA appeal for the UAPTF info, requested that is due on Jan 3/4?
01:22:30 - Gnosis - Do you have a favourite case or based on what you know, a most credible case that involves not only a craft but interaction with an entity? (&amp; Turkey UFO discussion)
01:24:55 - Nathan - To what degree he has heard or suspects that the Others may push a disclosure timeline regardless of what the government may prefer?
01:25:54 - Jared - How will the new language in the NDAA about sharing information with foreign partners change information sharing? We've been told information sharing has already been happening (Five Eyes, etc.)
01:26:59 - Jack - Do you think that the appetite for disclosure seemingly displayed by the US gov is related to the above?
01:29:20 - What do you think is the most likely behind this phenomenon?
01:30:39 - Quickfire Round (Skinwalker Ranch, Consciousness &amp; UAP, Abduction Phenomenon, Cattle Mutilations, Crop Circles, Hopes for the UAP subject in 2022, What does disclosure mean to you?)
01:37:17 - Outro (Sean Cahill - Goblin Problems)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</si>
  <si>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0zkeojPPhGY</t>
  </si>
  <si>
    <t>https://youtu.be/KOJmpx0ueoM</t>
  </si>
  <si>
    <t>From The Archives - Dr. Simeon Hein (@Fractalfriend)</t>
  </si>
  <si>
    <t>From The Archives - 
' 1 Oct 2020 - Episode 17 of the podcast is here for your listening pleasure... Dr.Simeon Hein is an author, resonance viewer, experiencer and more, we discussed:
- Simeon's journey to the Farsight Institute
- Ingo Swann
- Remote/Resonance Viewing
- ET's
- Crop Circles
And much, much more...
Follow Simeon on twitter: @SimeonHein
If you are interested in trying remote/resonance viewing yourself, Simeon offers a free virtual course www.VirtualViewing.org and you can check out more at www.MountBaldy.com'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</si>
  <si>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KOJmpx0ueoM</t>
  </si>
  <si>
    <t>2022 01 10</t>
  </si>
  <si>
    <t>https://youtu.be/qm7CGOPDFGQ</t>
  </si>
  <si>
    <t>The Breakdown - Chris Mellon Article, Monroe Gateway Process, James Webb Space Telescope &amp; More!</t>
  </si>
  <si>
    <t>The first Breakdown of 2022 is here as Andy &amp; Dan discuss (chapters below):
- Chris Mellon article (https://www.christophermellon.net/post/why-hasn-t-lue-elizondo-been-offered-his-dod-job-back)
- Magick piece from reddit/Monroe Gateway Process
- James Webb Space Telescope
- Themes of "Don't look up!"
And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00:01:14 - Welcome &amp; Colombia trip fundraiser update
00:04:12 - Christopher Mellons New Article
00:06:11 - Contradictory Pentagon / DOD Statements on AATIP / AAWSAP &amp; Luis Elizondo
00:10:39 - CIA Magick document / Monroe Institute Gateway Process
00:18:38 - James Webb Space Telescope update
00:27:16 - Discussion of the new movie, 'Don't Look Up!'
00:31:05 - Listener Call-In directions and podcast update 
00:34:40 - Outro (Goblin Problems by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</si>
  <si>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qm7CGOPDFGQ</t>
  </si>
  <si>
    <t>2022 01 06</t>
  </si>
  <si>
    <t>https://youtu.be/OTi-_rWGTjc</t>
  </si>
  <si>
    <t>That UFO Podcast - Ashley Cowie - Part 2</t>
  </si>
  <si>
    <t>**Delighted to announce Dan met his total and WILL be off to Colombia Feb 2022**
Part 2 with Ashely Cowie carries on as we discuss:
- More recent Colombian UFO cases
- Project Blue Book in Colombia
- Making a new documentary on light phenomena
- Getting Dan to Colombia
And much, much more...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</si>
  <si>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OTi-_rWGTjc</t>
  </si>
  <si>
    <t>2022 01 05</t>
  </si>
  <si>
    <t>https://youtu.be/l9IPXivKvtc</t>
  </si>
  <si>
    <t>That UFO Podcast - Ashley Cowie - Part 1</t>
  </si>
  <si>
    <t>In Part 1 of a mammoth 2 hour 25 minute interview, filmmaker, presenter &amp; fellow Scotsman Ashley Cowie joins Andy &amp; Dan to discuss:
- Ashleys journey into UFOlogy
- Producing TV/Documentaries on UFOs
- His time with Ancient Aliens
- Project Blue book in Colombia?
- Famous UFO cases in Colombia
And much, much more...
Find details about the Fundraiser for Dan &amp; the documentary here: https://gofund.me/003ce34c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</si>
  <si>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l9IPXivKvtc</t>
  </si>
  <si>
    <t>2022 01 02</t>
  </si>
  <si>
    <t>https://youtu.be/6noCYXAe1s4</t>
  </si>
  <si>
    <t>2021 Highlights   2022 Hopes</t>
  </si>
  <si>
    <t>Andy &amp; Dan are here to discuss a list of highlights from the year just gone submitted by listeners and some of their own! We also touch on a few low lights before ending with hopes for 2022!
Follow @AnomalousPodNet on twitter (other socials coming soon) for future announcements: https://twitter.com/AnomalousPodNet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Intro (Girl with the Saucer Eyes by Adam Goldsack)
00:00:45 - Welcome 
00:01:15 - Columbia Fundraiser
00:03:15 - Has anything changed for the subject in 2021?
00:04:35 -  Gillibrand-Rubio Amendment
00:06:12 - Recent statement on AOIMSG from Susan L. Gough, Department of Defence spokesperson. 
00:11:10 - Ross Coultart book &amp; documentary 
00:15:13 - Theories of Everything with Curt Jaimungal &amp; Lue Elizondo
00:16:29 - Chains of the Sea, AC/DC &amp; Three Body Problem
00:21:00 - 'Trinity' book by Jacque Vallee and Paola Harris
00:23:40 - Garry Nolan's metamaterials paper and biological studies
00:25:10 - The UFO community
00:29:20 - UAPx / 'A Tear in the Sky' documentary 
00:34:00 - Curt Jaimungal, Ross Coulthart &amp; Bryce Zabel
00:38:00 - Avi Loeb &amp; the Galileo Project
00:42:08 - James Webb Space Telescope
00:45:15 - DNA Alteration
00:48:53 - Andy &amp; Dan's lowlights of 2021
00:53:00 - Dans highlight of 2021
00:55:00 - Andys highlight of 2021
00:58:00 - UAP coverage in the UK / UAP Media UK (http://uapmedia.uk)
01:03:29 - Podcast News
01:07:10 - Outro (Goblin Problems by Sean Cahill)
* * *
EPISODE LINKS
Dan/Colombia -  https://gofund.me/003ce34c
'The Evolution of Strategic Influence' - Susan L. Gough - https://irp.fas.org/eprint/gough.pdf
Ross Coulthart 7news UFO documentaries - https://youtu.be/sEczN_8Q380 &amp; https://youtu.be/sm6AL5lA4Zc
Knapp &amp; Vallee - https://www.youtube.com/watch?v=JNIFySs0BII
Kurzgesagt – 'Why We Should NOT Look For Aliens - The Dark Forest'
 - https://www.youtube.com/watch?v=xAUJYP8tnRE
Garry Nolan Vice article - https://www.vice.com/en/article/n7nzkq/stanford-professor-garry-nolan-analyzing-anomalous-materials-from-ufo-crashes
John Lennon/UFO by Bryce Zabel - https://medium.com/on-the-trail-of-the-saucers/did-john-lennon-really-see-a-ufo-ba938fe154c5
UAP Media UK - http://uapmedia.uk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</si>
  <si>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6noCYXAe1s4</t>
  </si>
  <si>
    <t>https://youtu.be/nk4JyFPqHJs</t>
  </si>
  <si>
    <t>That UFO Podcast - January Update</t>
  </si>
  <si>
    <t>January 2022 is finally here &amp; as well as letting you know upcoming shows &amp; interviews, Andy kicks off with a special announcement regarding the new pods that are starting soon!
Follow @AnomalousPodNet on twitter (other socials coming soon) for future announcements. https://twitter.com/AnomalousPodNet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00:01:15 - January Updates
00:09:33 - Outro (Goblin Problems by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</si>
  <si>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nk4JyFPqHJs</t>
  </si>
  <si>
    <t>2021 12 27</t>
  </si>
  <si>
    <t>https://youtu.be/vOSmocj1y1Y</t>
  </si>
  <si>
    <t>The Breakdown - President Biden Signs UAP Legislation!</t>
  </si>
  <si>
    <t>Huge news for the end of 2021 - the NDAA has been signed into law. That gives us an official office for the study &amp; investigation of UAP's.
We discuss the details and what it means!
Don't forget to subscribe, like and leave a review of the show.
Keep lookin' up,
Andy &amp; Dan
* * *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00:00:46 - NDAA / UAP Legislation Discussion 
00:20:25 - Outro (Goblin Problems by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</si>
  <si>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vOSmocj1y1Y</t>
  </si>
  <si>
    <t>2021 12 26</t>
  </si>
  <si>
    <t>https://youtu.be/w3-w-70yhRw</t>
  </si>
  <si>
    <t>The OTHER Show - KGRA - Episode 11 (10th December 2021, Guests  Dave Partridge &amp; Vinnie Adams)</t>
  </si>
  <si>
    <t>Watch episodes live every Friday at KGRA: https://www.youtube.com/c/KGRAdb
3pm PT || 6pm ET || 11pm UK
'This week Dan dives into Hollywood and UFOs, with Dave Partridge &amp; Vinnie Adams. We explore whether Hollywood was ever influenced by real events or ‘Men in Black.’'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</si>
  <si>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w3-w-70yhRw</t>
  </si>
  <si>
    <t>2021 12 20</t>
  </si>
  <si>
    <t>https://youtu.be/jux_wagpYDI</t>
  </si>
  <si>
    <t>That UFO Podcast - Dr. Michael Masters</t>
  </si>
  <si>
    <t>Author, lecturer, and Professor of Anthropology at Montana Technology University, Dr. Michael P. Masters (https://idflyobj.com, social media @morphotime) joins us to discuss his research into the phenomenon.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00:00:47 - Welcome
00:01:43 - What are your first memories on the subject of UFOs, and what really got you interested?
00:04:06 - Is time travel something you had an interest in from a young age?
00:05:57 - How do you think of time travel in relation to the phenomena of UFOs?
00:10:24 - Why do you think another species would be interested in visiting us now? 
00:13:18 - Recently Luis Elizondo has said that around 70,000 years ago there is evidence our genetics may have been manipulated. What are your thoughts on that?
00:15:55 - What is your current thinking with regards to temporal or dimensional beings?
00:17:58 - Do you think we have the awareness to understand a species like that (an extra-tempestrial species)?
00:21:07 - There are reports of different shapes of craft. In your research, have you found any correlations between the shapes of the craft and their intent or purpose?
00:24:01 - Would the occupants of time travelling craft suffer any consequences from travelling through time?
00:26:02 - Do you think the idea of time travel, rather than travelling through space, could explain some of the movements these craft reportedly make?
00:28:47 - Experiences with seemingly temporal beings often come with prophecies or warnings, do you think these are pointing at teaching us something?
00:31:05 - Why do you think another species would allow awful events like Hiroshima to happen?
00:34:35 - How does the idea of aliens coming from another planet meet with your ideas about extra-tempestrial beings?
00:37:40 - Why do you think UFOs end up crashing, despite their advanced technology?
00:41:47 - Psychedelic research is currently finding the language to describe how substances affect us. Amongst other things, they seem to affect our perception of time. People report meeting entities too, all similar to each other. What are the chances these are real beings who exist outside our usual perceptions of time and space?
00:46:18 - Which areas of study are you most excited about?
00:48:23 - Prof. Avi Loeb gets some harsh criticism from his colleagues for entertaining the subject of UFOs. Have colleagues in your field been supportive?
00:51:40  - Neumann - What are Professor Masters' thoughts on cattle mutilations?
00:54:25  - When comes to abductions, do you think the phenomenon has any ethical responsibility towards us, or is it similar to us fishing?
00:57:22  - Tim - In your works, have you seen any linkage or parallels with the stories from ancient civilisations and any knowledge they may have held about humans existing in different time(s)? Biologically, would we have looked differently in the past?
01:00:55  - Dave - Have you considered that they are a human subspecies that branched off from us and maybe lived underground etc?
01:03:03 - Dave - Do you think that these time travelling beings could have come from our past instead of the future? Does your work in time travel theories and/or the direction of evolution rule this out?
01:04:36 - Josh - Have you spoken to Ross Coulthart about the future human theory?
01:06:20 - Gnosis - Many contactee reports from before the 1970s had very human looking aliens. Do you think time travellers may have masqueraded as aliens during this era?
01:09:39 - Matt - Do you believe that there are governments still in contact with our future selves?
01:11:11 - Charles - I’ve been looking at Fault Lines and seismic activity. Could the sensor Lue talks about be a seismic sensor? 
01:13:13 - Gillibrand UAP Amendment
01:13:55 - Bob Lazar
01:15:18 - Skinwalker Ranch
01:16:00 - UFO or UAP?
01:16:42 - Disclosure or confirmation?
01:17:33 - When will your next book be released, and where can people find your work?
01:20:48 - Outro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</si>
  <si>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jux_wagpYDI</t>
  </si>
  <si>
    <t>2021 12 19</t>
  </si>
  <si>
    <t>https://youtu.be/S8ndT_U25gM</t>
  </si>
  <si>
    <t>The OTHER Show - KGRA - Episode 10 - Live! (3rd December 2021, Guest  Red Panda Koala)</t>
  </si>
  <si>
    <t>Watch episodes live every Friday at KGRA: https://www.youtube.com/c/KGRAdb
3pm PT || 6pm ET || 11pm UK
'Dan is joined by Dave Partridge (creator &amp; producer of Shadows of Your Mind Magazine) , and  Documentary film-maker "Red Panda Koala", bringing UFO documentaries from his youtube channel to a new younger audience finding and discovering the subject!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</si>
  <si>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S8ndT_U25gM</t>
  </si>
  <si>
    <t>2021 12 18</t>
  </si>
  <si>
    <t>https://youtu.be/KfzbVSE0tLU</t>
  </si>
  <si>
    <t>The Breakdown - Podcast news, NDAA passes the Senate, &amp; two documentary reviews</t>
  </si>
  <si>
    <t>Andy &amp; Dan are here with some news updates &amp; reviews.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00:00:49 - Pod news
00:07:27 - NDAA / UAP Legislation passed the Senate
00:16:00 - Fundraiser Raffle (https://go.rallyup.com/truth) &amp; Cashforkids (https://www.cashforkidsgive.co.uk/donate/mission-christmas/uk-mission-christmas-2021-gift-list/)
00:18:47 - ‘The Observers’ documentary review
00:33:42 - Multidimensional’ documentary review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</si>
  <si>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KfzbVSE0tLU</t>
  </si>
  <si>
    <t>2021 12 13</t>
  </si>
  <si>
    <t>https://youtu.be/RSK6G5b4-_I</t>
  </si>
  <si>
    <t>That UFO Podcast - Ross Coulthart Returns!</t>
  </si>
  <si>
    <t>Journalist &amp; best selling author, Ross Coulthart returns to the pod after his "Secrets of the UFO's" documentary just aired an updated show, we discussed:
- What's changed in the last few months
- His "ongoing" investigation
- Ross' feelings on how this could still not go our way...
- What have politicians been briefed on in the U.S?
- Ross clears up his future humans opinion
- Listener Questions
And much, much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https://www.redbubble.com/people/ToInfinity/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</si>
  <si>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RSK6G5b4-_I</t>
  </si>
  <si>
    <t>2021 12 10</t>
  </si>
  <si>
    <t>https://youtu.be/IqTMGTkIl38</t>
  </si>
  <si>
    <t>The Other Show - KGRA - Episode 9 - Live! (26th November 2021, UFO Documentaries The Observers )</t>
  </si>
  <si>
    <t>Watch episodes live every Friday at KGRA: https://www.youtube.com/c/KGRAdb
3pm PT || 6pm ET || 11pm UK
'Andy &amp; Dan are live again as the guys talk UFO documentaries! Particularly newest offering "the observers."'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</si>
  <si>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IqTMGTkIl38</t>
  </si>
  <si>
    <t>2021 12 08</t>
  </si>
  <si>
    <t>https://youtu.be/UsFXtrhGTTM</t>
  </si>
  <si>
    <t>The Breakdown  Huge NDAA   UAP Legislation Update, Warp Bubbles, &amp; Chinese Rover - That UFO Podcast</t>
  </si>
  <si>
    <t>Andy (on the road to recovery) returns with Dan for an update after some big NDAA news dropped yesterday. The gents also discuss Chris Plain's Debrief article on an apparent Warp Bubble being created! We then finish discussing the Chinese rover discovery of a cube like object on the moon!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00:01:14 - Welcome
00:03:31 - NDAA
00:29:46 - Warp Bubble
00:35:20 - Chinese Rover to investigate formation on the moon 
00:40:48 - Outro &amp; Goblin Problems by Sean Cahill (https://youtu.be/lcIxKOi-EhE)
* * *
SHOW LINKS:
NDAA (s1605 - UAP language p1491 - p1505): https://www.congress.gov/bill/117th-congress/senate-bill/1605?q=%7B%22search%22%3A%5B%22s1605%22%2C%22s1605%22%5D%7D&amp;s=2&amp;r=2
Legislation breakdown by Douglas Johnson: https://douglasjohnson.ghost.io/unidentified-aerial-phenomena-serious-business/
DARPA FUNDED RESEARCHERS ACCIDENTALLY DISCOVER THE WORLD’S FIRST WARP BUBBLE:" https://thedebrief.org/darpa-funded-researchers-accidentally-create-the-worlds-first-warp-bubble/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</si>
  <si>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UsFXtrhGTTM</t>
  </si>
  <si>
    <t>2021 12 05</t>
  </si>
  <si>
    <t>https://youtu.be/M5mjrJQqnq4</t>
  </si>
  <si>
    <t>The OTHER Show - KGRA - Episode 8 - LIVE! (19th November 2021)</t>
  </si>
  <si>
    <t>Watch episodes live every Friday at KGRA: https://www.youtube.com/c/KGRAdb
3pm PT || 6pm ET || 11pm UK
'The  guys will be talking about Andy's latest interview with John Ramirez, ex-CIA officer. Then discussing the Senate vote that's still going on.
Also taking listener Qs from the chat, while going thru some un-used interview questions for Lue Elizondo! Don't miss it!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</si>
  <si>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M5mjrJQqnq4</t>
  </si>
  <si>
    <t>2021 12 03</t>
  </si>
  <si>
    <t>https://youtu.be/R7tNSKkc0Es</t>
  </si>
  <si>
    <t>From The Archives - Chase Kloetzke</t>
  </si>
  <si>
    <t>This is a "From the archives" episode as Andy is floored with COVID, so won't be back to getting interviews and shows recorded for a few more days. In the mean time, check out this early show (both parts presented as one full show) with the awesome Chase Kloetzke, who is a forensic investigator, author, journalist and more. We discussed:
- Chase's background in UFOlogy
- Working with MUFON
- Her incredible first experience (You need to hear this)
- Forensic work with meta-materials
- Potential alien abduction experience with Bledsoes
- Are there longer versions of the TTSA leaked videos?
- Examining potential alien implants
- The stigma in politics
- Elizondo Easter Eggs
And much, much,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</si>
  <si>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R7tNSKkc0Es</t>
  </si>
  <si>
    <t>2021 12 01</t>
  </si>
  <si>
    <t>https://youtu.be/5t0UqhyYZcU</t>
  </si>
  <si>
    <t>Pentyrch UFO Case  An Honest Assessment - That UFO Podcast</t>
  </si>
  <si>
    <t>After many requests by you listeners, I invited a couple of respected researchers, Dave Partridge &amp; Graeme Rendall onto the pod to discuss the well know Pentyrch UFO case. I've said several times that there are so many factors that lead me to believe this is just a military exercise that's been embellished on. Here are the facts for you to make up your own mind!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</si>
  <si>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5t0UqhyYZcU</t>
  </si>
  <si>
    <t>2021 11 28</t>
  </si>
  <si>
    <t>https://youtu.be/IDBJY1FSuOA</t>
  </si>
  <si>
    <t>December Update - That UFO Podcast</t>
  </si>
  <si>
    <t>A final update pod for 2021, letting you know of the upcoming shows, guests and more!
Raffle link: https://go.rallyup.com/truth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</si>
  <si>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IDBJY1FSuOA</t>
  </si>
  <si>
    <t>https://youtu.be/_mD7dvUn1dU</t>
  </si>
  <si>
    <t>The OTHER Show - KGRA - Episode 7 (12th November 2021, Guest  Vinnie Adams)</t>
  </si>
  <si>
    <t>Watch episodes live every Friday at KGRA: https://www.youtube.com/c/KGRAdb
3pm PT || 6pm ET || 11pm UK
'Andy &amp; Dan are joined by Vinnie from Disclosure Team channel this week to go through listener suggestions for the least studied/understood aspects of the phenomenon!'
Get in touch with us with your questions, footage and thoughts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</si>
  <si>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_mD7dvUn1dU</t>
  </si>
  <si>
    <t>2021 11 24</t>
  </si>
  <si>
    <t>https://youtu.be/s3JDzCcDg-M</t>
  </si>
  <si>
    <t>The Breakdown - Breaking News  DoD Launches 'AOIMSG' to replace UAPTF (24 11 21)</t>
  </si>
  <si>
    <t>Andy &amp; Dan talk about the news that broke hours ago - the DoD has announced the successor to the UAPTF will be the AOIMSG (Airborne Object Identification and Management Synchronization Group)!
- What does this mean for Gillibrand amendment?
- 'Administrative terrorism'?
- A force for good?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</si>
  <si>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s3JDzCcDg-M</t>
  </si>
  <si>
    <t>2021 11 23</t>
  </si>
  <si>
    <t>https://youtu.be/tcPKD1dRzFg</t>
  </si>
  <si>
    <t>John Ramirez - That UFO Podcast</t>
  </si>
  <si>
    <t>Retired CIA officer, John Ramirez has made a big impact in a short time in the UFO community with some big claims  &amp; interesting theories, he joins me for nearly 2 hours on:
- His background in the CIA
- Being labelled a "dis-info" guy
- His own life long experiences with UAP
- Senate amendments giving him hope
- Quality of imagery being a barrier to UFO support
- Future humans/cataclysms 
- Why now?
- Are we hybrids?
- Listener Qs
- Quickfire
And much, much more...!
Don't forget to subscribe, like and leave a review of the show.
Keep lookin' up,
Andy &amp; Dan
* * *
CONTACT US
Email ufouapam@gmail.com
Andy's Twitter/Instagram @UFOUAPAM/ThatUFOPodcast
Dan's Twitter/Instagram @TheZignal
* * *
MERCH STORE
https://www.redbubble.com/people/ToInfinity/
* * *
SUPPORT THE SHOW - SIGN UP FOR EARLY, AD-FREE ACCESS &amp; MORE:
YouTube Membership http://bitly.ws/kvID
Patreon http://bitly.ws/kvIE
Apple Podcasts http://bitly.ws/kvIF
Spotify http://bitly.ws/kvIH
* * *
SPONSORS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</si>
  <si>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tcPKD1dRzFg</t>
  </si>
  <si>
    <t>2021 11 21</t>
  </si>
  <si>
    <t>https://youtu.be/s0GuLXdTBFA</t>
  </si>
  <si>
    <t>The OTHER Show - KGRA - Episode 6 (5th November 2021, Guest  Christopher Plain)</t>
  </si>
  <si>
    <t>Watch episodes live every Friday at KGRA: https://www.youtube.com/c/KGRAdb
3pm PT || 6pm ET || 11pm UK
'Andy flies solo this week as he interviews the brilliant Chris Plain, author &amp; head science writer over at theDebrief.org.
The guys talk Warp Bubbles, anti gravity, human history being altered/interfered with, what IS this phenomena AND SO MUCH MORE...'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</si>
  <si>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s0GuLXdTBFA</t>
  </si>
  <si>
    <t>2021 11 18</t>
  </si>
  <si>
    <t>https://youtu.be/TS_WfLbveok</t>
  </si>
  <si>
    <t>From The Archives - MJ Banias</t>
  </si>
  <si>
    <t>A show diving back into the archives of That UFO Podcast. With so many new listeners on board there are a lot of older interviews people have missed out on.
From 10 June 2020:
MJ Banias, educator, author and investigative journalist, gives his views on:
- The UFO community and UFOlogy as a culture
- Credibility, what does that really mean?
- State of the union for the UFO subject
- His time on Skinwalker Ranch
- Quickfire Topics
and more...!
Follow MJ on twitter @MJBanias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</si>
  <si>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TS_WfLbveok</t>
  </si>
  <si>
    <t>2021 11 16</t>
  </si>
  <si>
    <t>https://youtu.be/VakkEFYFBGY</t>
  </si>
  <si>
    <t>Listener Call-In #7 (November) - Part 2 - That UFO Podcast</t>
  </si>
  <si>
    <t>The listener call-in show is here for November! If you want to be involved in future call-ins, email ufouapam@gmail.com for more info!
Part 2 carries on with some fantastic insight &amp; opinion:
- Classic abduction cases
- A listeners own incredible sighting at a RADAR station
- Parenting &amp; UAP
- Anjali/Corbell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</si>
  <si>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VakkEFYFBGY</t>
  </si>
  <si>
    <t>2021 11 14</t>
  </si>
  <si>
    <t>https://youtu.be/bRSgZm5_9aI</t>
  </si>
  <si>
    <t>The OTHER Show - KGRA - Episode 5 (29th October 2021)</t>
  </si>
  <si>
    <t>Watch episodes live every Friday at KGRA: https://www.youtube.com/c/KGRAdb
After a huge statement from NASA administrator Bill Nelson on UFOs, Andy &amp; Dan break down statements from other political figures made in the last year (Obama, Biden, Rubio, Warner, Ratcliffe &amp;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</si>
  <si>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bRSgZm5_9aI</t>
  </si>
  <si>
    <t>2021 11 12</t>
  </si>
  <si>
    <t>https://youtu.be/r4FDTUomtx4</t>
  </si>
  <si>
    <t>The Breakdown - 'Our Future in Space'  DNI Avril Haines on UAP, and new Chris Mellon Article</t>
  </si>
  <si>
    <t>On this Breakdown, Andy &amp; Dan discuss yesterdays Our future in Space forum featuring DNI Haines, Bill Nelson, Avi Loeb &amp; others!
We talk about:
- The event itself 
- DNI using the term Extra-terrestrial!
- Bill Nelson pushing the idea of other life
- Chris Mellon blog
- Others to leak information from Pentagon?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</si>
  <si>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r4FDTUomtx4</t>
  </si>
  <si>
    <t>https://youtu.be/lcIxKOi-EhE</t>
  </si>
  <si>
    <t>Bonus Show - 'Goblin Problems' by Sean Cahill (Outro), 1 million downloads!</t>
  </si>
  <si>
    <t>Soundcloud link: https://soundcloud.com/mintyhyperspace/goblin-problems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</si>
  <si>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lcIxKOi-EhE</t>
  </si>
  <si>
    <t>2021 11 10</t>
  </si>
  <si>
    <t>https://youtu.be/GeeiBKV5fdU</t>
  </si>
  <si>
    <t>Listener Call-In #7 (November) - Part 1 - That UFO Podcast</t>
  </si>
  <si>
    <t>The listener call-in show is here for November! If you want to be involved in future call-ins, email ufouapam@gmail.com for more info!
 Part 1 kicks off with some brilliant calls, including:
- Nuclear connections
- Warp bubbles &amp; Thunderstorms
- Genetic manipulation
- Roswell thoughts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</si>
  <si>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GeeiBKV5fdU</t>
  </si>
  <si>
    <t>2021 11 08</t>
  </si>
  <si>
    <t>https://youtu.be/KOwKfmDmtJg</t>
  </si>
  <si>
    <t>The Breakdown  UAP legislation update (Gillibrand Amendment) &amp; Eternals movie themes (Audio)</t>
  </si>
  <si>
    <t>On this weeks breakdown, Andy &amp; Dan have big news from the US &amp; a possible bill amendment!
**** Raffle link: https://go.rallyup.com/truth *****
We talk about:
- The proposed Gillibrand UAP language amendment for the NDAA - what does it mean!?
- Charity raffle with some excellent prizes!
- Spoiler free discussion about the themes of Marvel Studios' Eternals movie.
And much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</si>
  <si>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KOwKfmDmtJg</t>
  </si>
  <si>
    <t>2021 11 07</t>
  </si>
  <si>
    <t>https://youtu.be/jHE_OChI4Gc</t>
  </si>
  <si>
    <t>The OTHER Show - KGRA - Episode 4 (22nd October 2021, Guest  Graeme Rendall)</t>
  </si>
  <si>
    <t>Watch episodes live every Friday at KGRA: https://www.youtube.com/c/KGRAdb
3pm PT || 6pm ET || 11pm UK
'Andy kicks off this weeks show right into our interview with author &amp; researcher Graeme Rendall! 
Graeme has written a superb book on the foo fighters of WW2! You can check that out here : https://t.co/LuyqGkbzYJ?amp=1'
Then Andy &amp; Dan get into discussing listener thoughts on Crash Retrieval week.'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</si>
  <si>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jHE_OChI4Gc</t>
  </si>
  <si>
    <t>2021 11 06</t>
  </si>
  <si>
    <t>https://youtu.be/htmvB_jkK50</t>
  </si>
  <si>
    <t>From The Archives - Thomas Winterton</t>
  </si>
  <si>
    <t>A show diving back into the archives of That UFO Podcast. With so many new listeners on board there are a lot of older interviews people have missed out on.
From 17th June 2020: 
Thomas Winterton joins me for almost 2 hours (?!) discussing Skinwalker Ranch and topics such as:
- His background that helped him secure a place on the ranch
- What exactly does a Ranch Super Intendent do?
- Brandon Fugal, what's he really like?
- Strange occurrences on the ranch
- His thoughts on the show and its divisive production
And much more...
Follow Thomas on twitter @ThomasWinterton and check out his and his wife's website www.resonancemeditations.com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</si>
  <si>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htmvB_jkK50</t>
  </si>
  <si>
    <t>2021 11 02</t>
  </si>
  <si>
    <t>https://youtu.be/jaS-WsPJoDc</t>
  </si>
  <si>
    <t>The Breakdown - Lue Elizondo &amp; Theories of Everything with Curt Jaimungal (Audio)</t>
  </si>
  <si>
    <t>Andy &amp; Dan are here with "The Breakdown", where we take an in-depth look at interviews, news or comments. 
On October 22nd, the brilliant Curt Jaimungal from the "Theories of Everything" podcast interviewed Luis Elizondo in a 2hr 30min AMA. It had a lot of brilliant breadcrumbs, info, and comments, so we went through some of our favourites &amp; then through some of yours!
We talk:
- CE5 - Is it dangerous?
- Archaeological finds, on the moon...
- UFO Amnesty, yes or no?
- Occupants inside craft
And a whole lot more...
Here is Curt's original interview: https://youtu.be/wULw64ZL1Bg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</si>
  <si>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jaS-WsPJoDc</t>
  </si>
  <si>
    <t>2021 11 01</t>
  </si>
  <si>
    <t>https://youtu.be/5A-lx1gID5I</t>
  </si>
  <si>
    <t>That UFO Podcast - Graeme Rendall</t>
  </si>
  <si>
    <t>Author, researcher &amp; UAP Media UK colleague Graeme Rendall joins me to discuss his book "UFO's before Roswell: European Foo Fighters 1940-1945" which you can buy here: https://t.co/LuyqGkbzYJ?amp=1 
We discuss:
- His background into UFOlogy
- Trips to Siberia
- The true story of the Foo Fighters!
- Pilots from then to now spotting UFO's
- Secret enemy technology
- Listener Qs
- Quickfire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</si>
  <si>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5A-lx1gID5I</t>
  </si>
  <si>
    <t>2021 10 31</t>
  </si>
  <si>
    <t>https://youtu.be/bnjhuWOyq_I</t>
  </si>
  <si>
    <t>That UFO Podcast - Experiencers - Jon</t>
  </si>
  <si>
    <t>This is the second in a special series of 1-2-1 interviews with experiencers, you will hear from the people themselves about events, visitations, traumas and more that have been around their entire lives.
Joining me is Jonathan Davies, hear from one of the UK's experiencers:
- His own experiences from being a child
- Keeping his story secret for so many years
- The effects on his life
- How this is now continuing for his family
- And more
Contact the group here https://www.theexperiencergroup.com/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</si>
  <si>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bnjhuWOyq_I</t>
  </si>
  <si>
    <t>https://youtu.be/b3QfLtM5YtA</t>
  </si>
  <si>
    <t>The OTHER Show - KGRA - Episode 3 (15th October 2021, Guest  Jay Christopher King)</t>
  </si>
  <si>
    <t>Watch episodes live every Friday at KGRA: https://www.youtube.com/c/KGRAdb
3pm PT || 6pm ET || 11pm UK
'Andy &amp; Dan begin this weeks show with an apology as Andy made a rookie mistake last week!
Then there is an extended interview with experiencer &amp; co-founder of the experiencer group Jay Christopher King, discussing his own life long experiences with the phenomenon growing up.
The guys then go on to discuss the news about the new Skinwalkers at the Pentagon book! Finally, they finish on a review of the "Rubber Duck" footage!'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</si>
  <si>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b3QfLtM5YtA</t>
  </si>
  <si>
    <t>2021 10 25</t>
  </si>
  <si>
    <t>https://youtu.be/64Aj-gjFxYU</t>
  </si>
  <si>
    <t>That UFO Podcast - Colm Kelleher &amp; George Knapp</t>
  </si>
  <si>
    <t>Member Only Early Access
George Knapp &amp; Dr. Colm Kelleher join me to talk about their new book 'Skinwalkers at the Pentagon'.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Start
00:00:47 - Welcome
00:01:35 - Why was now the right time to release the book?
00:03:10 - There has been some confusion over AAWSAP, AATIP, &amp; their funding. Was there cross-over between AATIP DOD and AAWSAP DIA, or was it a conscious decision to carry on AAWSAP in a much more focused manner, as AATIP DOD, due to a drop in resources from lack of funding?
00:08:01 - What obstacles did you encounter from the US Gov when AAWSAP was operational? Did the nickname ‘AATIP’ keep you off the radar?
00:09:52 - Some of the experiences in the book are nothing short of harrowing. Given your knowledge of what others have experienced &amp; subsequently suffered medical effects. What goes through your mind in moments like you’ve talked about in the book?
00:16:10 - Why are the US government happy to give up control of such a place?
00:20:41 - George you just released a brilliant interview with Jacques Vallee on the Trinity crash, the follow on conversation, Jacques mentioned how the 3rd phase of what became AAWSAP would have been the implementation of AI to truly analyse and make sense of all the data gathered.Colm &amp; George, how would AI have helped them in their investigations on the Ranch? 
00:24:55 - do you think that the best way forward would be essentially merging the AATIP/AAWSAP investigation?
00:27:08 - The data warehouse is currently used by the US Government. Are other countries using this too? Would the UK, who is a FIVE EYES partner, have access? 
00:28:30 - Do you have any colleagues across the pond who are interested in this?
00:29:28 - Earlier you mentioned biological studies - Is there DNA data in the data warehouse and are there common markers between experiencers?
00:31:48 - Lue Elizondo has just been on Theories of Everything with Curt Jaimungal &amp; stated there is evidence of occupants inside craft. Do either of you have an idea of what footage he would be referring to? Have either of you seen a photograph or video, deemed legitimate that would appear to show occupants inside craft? 
00:32:30 - Was there ever any footage obtained during AAWSAP that you would deem high quality?
00:38:19 - There are people in the book known only by pseudonyms. Do you think people like ‘Axelrod’ will be coming forward in the future?
00:39:18 - Can you speak to the possible relationship between cattle mutilations and the food chain?
00:42:33 - Did you experiment with Remote Viewing at the Ranch and if so, what did you find out?
Listener Questions
00:44:50 - Dan Z - Has Colm been back to the ranch since Fugal took over? Any strange experiences since you finished work with AAWSAP/BAASS?
00:45:49 - Barry - George or Colm if they would like to confirm if the meta-material known as 'the bar' was found on the site, and what can they tell us about it?
00:47:07 - Becir - How have their views on the phenomenon changed from days of investigating Skinwalker Ranch under AAWSAP?
00:51:26 - Dan - If the claim of having hundreds of reports is true then the D.I.A seemingly lied to Sen. John McCain by only giving him the 38 DIRDs. Are they willing to go on record with that statement, or can they correct this?
00:52:22 - Karen - It seems that so much of what happens at Skinwalker Ranch is quite negative, deliberately frightening and harmful. Were there any ‘positive’ experiences recorded by AAWSAP at the Ranch?
00:54:53 - Charlie - Do you think that the phenomenon experienced by the Navy, such as the tic tac is related to the same phenomenon experienced in SWR? 
00:57:57 - Logan - Thank you both for your UNBELIEVABLY hard and relentless work all these years! For the both of you, What is the #1 most important reason for getting the truth out?
01:00:53 - Outro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</si>
  <si>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64Aj-gjFxYU</t>
  </si>
  <si>
    <t>2021 10 24</t>
  </si>
  <si>
    <t>https://youtu.be/xWbcPkHyb_Y</t>
  </si>
  <si>
    <t>The OTHER Show - KGRA - Episode 2 (8th October 2021, Guest  Tim McMillan)</t>
  </si>
  <si>
    <t>Watch episodes live every Friday at KGRA: https://www.youtube.com/c/KGRAdb
3pm PT || 6pm ET || 11pm UK
'Andy &amp; Dan kick off with some discussion of the new bills currently going through the senate!
Then an interview with Tim McMillan, co-creator of "The Debrief ( www.TheDebrief.org ) about his piece on the San Marino event recently.
Then, the guys break down their thoughts on what could come of the proposed "Project Titan" before finishing off with listener points &amp; footage review!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</si>
  <si>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xWbcPkHyb_Y</t>
  </si>
  <si>
    <t>2021 10 22</t>
  </si>
  <si>
    <t>https://youtu.be/Ghpu4pYEc0g</t>
  </si>
  <si>
    <t>That UFO Podcast - Paulo Guizzardi</t>
  </si>
  <si>
    <t>Paolo Guizzardi, Italian representative of ICER (International Coalition for Extraterrestrial Research) &amp; key part of Project Titan joins me to discuss:
- Growing up with a fascination of UFOs
- Italian culture &amp; stigma to the subject
- Working in Government, the conversation that is had...
- The Italian Roswell, 1933
- THAT incident from "Unidentified",Paolo was at the meeting!
- How can Project Titan change the whole conversation?
- What have they learned from the US movement?
- Is there a plan B?
- Will the Superpowers object?
- Listener questions
And much, more...
Follow Paolo on twitter @PaoloGuiz56
ICER website: ICER.Network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</si>
  <si>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Ghpu4pYEc0g</t>
  </si>
  <si>
    <t>2021 10 20</t>
  </si>
  <si>
    <t>https://youtu.be/GqbHpnPu86s</t>
  </si>
  <si>
    <t>The OTHER Show - KGRA - Episode 1 (1st October 2021, Guest  Ralph Blumenthal)</t>
  </si>
  <si>
    <t>Watch episodes live every Friday at KGRA: https://www.youtube.com/c/KGRAdb
3pm PT || 6pm ET || 11pm UK
'That UFO Podcast - The OTHER Show makes its debut on KGRA! 
Andy &amp; Dan are here this week with:
- Interview with Pulitzer prize winning journalist, Ralph Blumenthal around his book about researcher John Mack &amp; alien abductions
- The guys then break down Ralphs recent article on experiencers that appeared in "The Debrief"
- Finally in the listeners section, they review some famous footage sent over &amp; discuss future humans
- For our next shows please send over your questions, video footage &amp; points you'd like to hear discussed'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</si>
  <si>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GqbHpnPu86s</t>
  </si>
  <si>
    <t>2021 10 16</t>
  </si>
  <si>
    <t>https://youtu.be/IBasOC4MPPM</t>
  </si>
  <si>
    <t>That UFO Podcast - Experiencers - Robin Lassiter</t>
  </si>
  <si>
    <t>This is the first in a special series of 1-2-1 interviews with experiencers, you will hear from the people themselves about events, visitations, traumas and more that have been around their entire lives.
First on, is Robin Lassiter, she has had experiences almost her entire life including:
- Insectoids
- Dreams of end of days
- Out of body experiences
- Communication with Non-Human Entities
- And more
Contact the group here https://www.theexperiencergroup.com/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</si>
  <si>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IBasOC4MPPM</t>
  </si>
  <si>
    <t>2021 10 14</t>
  </si>
  <si>
    <t>https://youtu.be/tM_nghXozfQ</t>
  </si>
  <si>
    <t>Breaking News - Skinwalkers at the Pentagon</t>
  </si>
  <si>
    <t>Breaking news pod brings you Andy &amp; Dan's thoughts on:
George Knapp, Dr. Colm Kelleher &amp; Dr. James Lacatski have released a new book titled "Skinwalkers at the Pentagon" detailing the much talked about AAWSAP programme that ran as part of a study into Skinwalker Ranch!
The interview released by Mystery Wire is available here: https://www.youtube.com/watch?v=b3U0PVvv7RQ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</si>
  <si>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tM_nghXozfQ</t>
  </si>
  <si>
    <t>2021 10 11</t>
  </si>
  <si>
    <t>https://youtu.be/rHXIO1LiQsc</t>
  </si>
  <si>
    <t>Curt Jaimungal - That UFO Podcast</t>
  </si>
  <si>
    <t>Curt Jaimungal from the Theories of Everything YouTube channel joins me to discuss all things UAP.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Beginning 
00:00:47 - Introduction
00:02:08  - Before we get to the channel, I want to know a bit more about yourself Curt. What’s your background and what got you to the point in life where you have this show and you’re a filmmaker?
00:05:42 - Is there a moment from your YouTube interviews channel that stuck with you? 
00:08:40 - Did you have interest in UFOs growing up?
00:11:48 - Why do mainstream scientists now seem to have such an issue challenging norms and looking at this subject?
00:16:08 - How would you suggest the UFO community, or those with interest, try and make the subject more palatable to scientists who are interested? How do we tackle specialisation?
00:18:39 - Do you think that funding is going to be crucial to getting mainstream science involved? 
00:20:36 - When it comes to UAP, what do you think represents ‘good data’ for scientists?
00:22:51 - Recently you were on with Dr. Brian Keating as he interviewed Tom Delonge &amp; Jim Semivan. Much of the interview I felt you were soaking in what they were saying. What were some of the things they discussed you were most surprised by?
00:24:01 -  ‘What did you want to ask Tom or Jim that you didn’t have time for?’, discussion about Tom Delonge’s ideas, and disinformation 
00:27:43 -  How to grapple with and balance information/disinformation
00:31:28 - What has your experience with the UFO community been like?
00:36:22 - On criticism &amp; paradigm shifts
00:39:59 - Weighing up evidence &amp; the ultra / crypto terrestrial idea (‘life as we don’t know it’)
00:44:37 - You’ve mentioned Bob Lazar &amp; Travis Walton. Are there any aspects of the subject you still see as taboo?
00:47:07 - We are only beginning to scratch the surface of the implications of consciousness and spirituality, and it has been noticed there’s overlap between the two areas. What do you think of the ideas of Sir Roger Penrose etc, that consciousness permeates everything?
00:49:32 - Listener Questions - Michael - Earlier we asked what prompted you to start looking at the UAP subject. Michael would like to know, what aspect kept your attention?
00:52:07 - Listener Questions - Logan - I love how fascinated and curious Curt is about the phenomenon as a whole but especially Skinwalker Ranch. What is the most intriguing topic about Skinwalker and what one question would you ask Brandon or someone who has the most knowledge and research on the subject?
00:58:25 - Listener Questions - Kyle - With the data that Curt has had coming his way in such a short period of time where he is leaning on the nature of the phenomenon. Is there one theory that seems more plausible than others?
00:59:04 - Listener Questions - Ezra - What are Curt's thoughts on the possible role that consciousness plays in these phenomena? 
01:03:20 - Dave - How far does he think the proposed new government UAP department will change the nature of scientific involvement with the phenomenon?
01:04:00 - Interview Announcement from Curt and what’s next for his channel?
01:07:45 - Outro
* * *
LINKS
Turkey UFO Video - https://www.youtube.com/watch?v=imwqRPr83is
Lue Elizondo 'mankind vs mankindS': https://www.youtube.com/watch?v=ggyW_PuOcw8&amp;t=2315s
Curt's channel: https://www.youtube.com/c/TheoriesofEverything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</si>
  <si>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rHXIO1LiQsc</t>
  </si>
  <si>
    <t>2021 10 07</t>
  </si>
  <si>
    <t>https://youtu.be/xvRuQMPuGCo</t>
  </si>
  <si>
    <t>That UFO Podcast - News Update - New 'Rubber Duck' FLIR video, Chris Mellon post &amp; more...!</t>
  </si>
  <si>
    <t>Breaking news pod brings you Andy &amp; Dan's thoughts on Rubber Duck UAP video, Chris Mellon's latest blog post,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Intro
00:01:22 -  The NEW FLIR video, the "Rubber Duck" 40 min DHS leak
00:18:38 - World UFO Congress
00:24:18 - Robert Salas @ The Press Club
00:27:33 - Chris Mellon blog post
* * *
EPISODE LINKS
FLIR  Video - https://www.youtube.com/watch?v=PmbrRvd25G0&amp;t=2273s
World UFO Congress - https://www.theufologyworldcongress.com
Robert Salas Press Club - https://www.press.org/events/news-conferences/news-conference-unidentified-aerial-phenomenon-uap-and-nuclear-weapons
Chris Mellon - https://www.christophermellon.net/post/should-congress-create-an-osd-office-for-uap-issues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</si>
  <si>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xvRuQMPuGCo</t>
  </si>
  <si>
    <t>2021 10 06</t>
  </si>
  <si>
    <t>https://youtu.be/sCeg6qMH9PI</t>
  </si>
  <si>
    <t>Listener Call-In #6 - Part 2 - That UFO Podcast</t>
  </si>
  <si>
    <t>The listener call-in show is back &amp; the floor is yours in part 2!
If you want to be involved in future call-ins, email ufouapam@gmail.com for more info!
- Harry, from Gamers Watch podcast shares his own recent sighting!
- San Marino event
- CE5/Channeling beings
- What is the endgame in this..?
- New senate Bills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</si>
  <si>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sCeg6qMH9PI</t>
  </si>
  <si>
    <t>2021 10 03</t>
  </si>
  <si>
    <t>https://youtu.be/dv-GW5tEzTg</t>
  </si>
  <si>
    <t>That UFO Podcast - October Update</t>
  </si>
  <si>
    <t>Your October update pod lands to fill you in on what's coming this month!
- New KGRA show info!
- Interviews to come!
- Competiton!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</si>
  <si>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dv-GW5tEzTg</t>
  </si>
  <si>
    <t>https://youtu.be/nWOFFLCvTe0</t>
  </si>
  <si>
    <t>News Update - House Bill Update Lue on Fox, Unidentified with Demi Lovato, The OTHER Show &amp; more!</t>
  </si>
  <si>
    <t>Your first news podcast of October drops to discuss:
- We debuted on KGRA! (watch here: https://www.youtube.com/watch?v=ngcmxfv4rqA)
- The House bill has an update, an important one!
- Lue Elizondo on Fox!
- Unidentified with Demi Lovato
- Wilson Docs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</si>
  <si>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nWOFFLCvTe0</t>
  </si>
  <si>
    <t>2021 10 02</t>
  </si>
  <si>
    <t>https://youtu.be/Mk5kGEUdjic</t>
  </si>
  <si>
    <t>That UFO Podcast  - Episode 62 - Ralph Blumenthal (Sept 2021)</t>
  </si>
  <si>
    <t>For episode 62, Ralph Blumenthal makes his 2nd appearance on the podcast to discuss his recent article in The Debrief. We discuss:
- Relationship between UFO's &amp; experiencers
- Why was the piece not in the NY Times
- Gathering experiencer data for scientific study
- Wilson/Davis documents &amp; article interference
- Are we ready for congressional hearings
- Listener questions
And much, more...
You can check out Ralphs debrief article in full here: https://thedebrief.org/the-experience-the-cultural-rise-of-alien-abductions-and-those-who-encounter-them/
Vote for us in the Paranormality radio awards PLEASE!! https://forms.paranormalityradio.com/paranormal-podcast-awards-voting/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</si>
  <si>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Mk5kGEUdjic</t>
  </si>
  <si>
    <t>2021 09 27</t>
  </si>
  <si>
    <t>https://youtu.be/J6-dUlA71r4</t>
  </si>
  <si>
    <t>That UFO Podcast - Episode 61 - Ross Coulthart  - Part Two</t>
  </si>
  <si>
    <t>**Warning - Strong language used throughout**
Episode 61 lands for the second part of our interview with Ross Coulthart.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Continued from part 1… ‘Ross, you said ‘ask me about the evidence that the US is tracking UAP craft using electromagnetic signatures’’. I would liken this to Lue Elizondo saying there is a very simple way to detect these objects.Would that be correct?’
00:05:52 - Dave - Do you think that a combination of fear of public outcry, powerlessness and not wishing to cede a defence advantage to Russian or China explains the UFO cover-up, or have you heard of other reasons? 
00:17:50 - Anna - How does Ross reconcile the fact that Chris Mellon said that he wasn't aware of crash retrieval/back engineering program but Lue Elizondo said that the govt does have materials retrieved from a craft? 
00:26:16 - John - What are his thoughts on the abduction phenomenon?
00:30:38 - Quick-fire - The Bledsoe family
00:31:23 - Quick-fire -  Skinwalker Ranch &amp; Slide 9 
00:34:17 - Quick-fire - Have ET’s ever visited Earth?
00:36:34 - Quick-fire - UFO or UAP
00:37:59 - Quick-fire - What does ‘disclosure’ mean to you?
00:42:29 - What’s next for Ross, how can people follow you and your work?
* * *
EPISODE LINKS
Check out Ross book www.InPlainSight-book.com
Twitter: @rosscoulthart
Documentary ‘The UFO Phenomenon’ link: http://youtube.com/watch?v=sm6AL5lA4Zc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</si>
  <si>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J6-dUlA71r4</t>
  </si>
  <si>
    <t>https://youtu.be/VB3DCBW_Buw</t>
  </si>
  <si>
    <t>That UFO Podcast - Listener Call-In - #6 Part 1</t>
  </si>
  <si>
    <t>The listener call-in show is back for September. The floor is yours...
- Remote viewing
- Experiencers &amp; trauma
- Debunking frustrations
- Lue Elizondo opinions
And much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</si>
  <si>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VB3DCBW_Buw</t>
  </si>
  <si>
    <t>2021 09 25</t>
  </si>
  <si>
    <t>https://youtu.be/pOxsQSQKbpY</t>
  </si>
  <si>
    <t>That UFO Podcast  - Episode 38 - Ralph Blumenthal</t>
  </si>
  <si>
    <t>Episode 38 from 23rd April 2021 arrives on YouTube  for your listening pleasure as Pulitzer prize winning NYT journalist Ralph Blumenthal makes his debut on the podcast. We discussed:
- The 2017 &amp; 2020 articles
- Danger of hyping an article
- Would the NY Times print a 'Crash retrieval' story?
- Ralphs new book on John Mack &amp; Alien abductions
- Listener questions
- Quickfire round
And much more....
All shows available early &amp; ad-free with exclusive content at Patreon.com/ThatUFOPodcast , please consider signing up &amp; supporting the show.
New logo merchandise store for the show available: www.Redbubble.com/people/ufouapam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</si>
  <si>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pOxsQSQKbpY</t>
  </si>
  <si>
    <t>https://youtu.be/2U2MRzSjaow</t>
  </si>
  <si>
    <t>That UFO Podcast - News Update</t>
  </si>
  <si>
    <t>Breaking news pod drops to discuss:
- UAP legislation update
- Ross Coulthart interview response &amp; update!
- The Debriefs article from Ralph Blumenthal on experiencers!
- Anjali Update
- Civilian space trips &amp; UAPs
Vote for us in the Paranormality radio awards PLEASE!! Here: https://forms.paranormalityradio.com/paranormal-podcast-awards-voting/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</si>
  <si>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2U2MRzSjaow</t>
  </si>
  <si>
    <t>2021 09 21</t>
  </si>
  <si>
    <t>https://youtu.be/UJpgwNkO7fY</t>
  </si>
  <si>
    <t>That UFO Podcast - Episode 60 - Ross Coulthart - Part One</t>
  </si>
  <si>
    <t>**Warning - Strong language used throughout**
Episode 60 lands with one of the biggest names to enter the field of UFO's in some time; Journalist, author &amp; documentary maker Ross Coulthart is on the pod for a 2 parter.
Check out Ross book www.InPlainSight-book.com
Twitter: @rosscoulthart
Documentary ‘The UFO Phenomenon’ link: http://youtube.com/watch?v=sm6AL5lA4Zc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https://www.redbubble.com/people/ToInfinity/
YouTube Membership http://bitly.ws/kvID
Patreon http://bitly.ws/kvIE
Apple Podcasts http://bitly.ws/kvIF
Spotify http://bitly.ws/kvIH
* * *
SPONSORS
20% off Manscaped (code: AndyUFO) https://www.manscaped.com
40% off Zencastr 3 months (code: ufopodcast) https://zencastr.com/pricing
* * *
CHAPTERS
00:00:00 - Intro
00:01:16 - Welcome
00:03:17 - Ross’ book, In Plain Sight and it’s reception
00:05:22 - What was your interest in UFOs before you wrote the book? 
00:16:38 - On reporting about crash retrievals &amp; media stigma
00:08:17 - Aztec UFO crash retrieval 
00:20:43 - In the new NDAA bill (HR. 4350) a few things are specified. Amongst them are biological effects, working with allies and a suggestion of not ‘recovered’, but ‘discovered’ technology. We’ve heard hints and stories of possible discoveries made during archaeological digs before from Sekret Machines and Bob Lazar -  they tend to focus around Crete or the Middle East as locations for these discoveries. Have you heard anything that would back up these claims?
00:28:06 - ‘One of the arguments used is how can these objects crash. If they are so tech superior. In your findings have you forged an opinion as to why these objects may crash or be left here?’ (“…Functioning craft found with the lights on and door open…”)
00:32:09 - ‘Were there any guesses as to why these things (craft) had been left?’ &amp; Ross’ ideas about the Phenomenon
00:35:37 - ‘In the acknowledgements of your book, you thanked Bob Greenyer of the Martin Fleischmann Memorial Institute, who is doing some extremely interesting work with monopoles/EVOs/ball lightning at the moment…Did you speak to him about those things and what did you take from his work?’  
00:40:56 - ‘Ross, you said ‘ask me about the evidence that the US is tracking UAP craft using electromagnetic signatures’’. I would liken this to Lue Elizondo saying there is a very simple way to detect these objects.Would that be correct?’
00:46:25 - Outro (Goblin Problems by Sean Cahill)*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</si>
  <si>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UJpgwNkO7fY</t>
  </si>
  <si>
    <t>2021 09 20</t>
  </si>
  <si>
    <t>https://youtu.be/rIn7XE3YIBg</t>
  </si>
  <si>
    <t>That UFO Podcast  - Episode 59 - Chris Lehto - Part Two</t>
  </si>
  <si>
    <t>Episode 59 is here for your listening pleasure as Chris Lehto, author, youtuber, retired fighter pilot continues on his discussion;
- Funding new UAP detecting resources with NFT's
- Chris's theory on life, dark matter &amp; the universe (VERY INTERESTING)
- Pilots speculating on UAP
- Listener questions
- Quickfire round
And much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</si>
  <si>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rIn7XE3YIBg</t>
  </si>
  <si>
    <t>2021 09 18</t>
  </si>
  <si>
    <t>https://youtu.be/g2L1dJqa7do</t>
  </si>
  <si>
    <t>That UFO Podcast  - Episode 58 - Chris Lehto  - Part One</t>
  </si>
  <si>
    <t>Episode 58 is here for your listening pleasure as Chris Lehto, author, youtuber, retired fighter pilot among many things joins me to discuss;
- His early years and education
- Time in the military
- Starting his YouTube channel
- Early opinion of the UFO community
- Learning the UAP ropes
- His idea for studying UAP
And much more...
Check out Chris' Patreon &amp; Youtube channel @ https://www.youtube.com/c/ChrisLehtoF16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</si>
  <si>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g2L1dJqa7do</t>
  </si>
  <si>
    <t>2021 09 14</t>
  </si>
  <si>
    <t>https://youtu.be/-QofSymsmaU</t>
  </si>
  <si>
    <t>James Fox Update</t>
  </si>
  <si>
    <t>Quick news update all the way from James Fox out in Brazil as he describes the craziest day he has ever had in his career!
Thanks to James for sharing the video &amp; a sneak behind the scenes of what isn't always a glamorous job!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</si>
  <si>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-QofSymsmaU</t>
  </si>
  <si>
    <t>2021 09 13</t>
  </si>
  <si>
    <t>https://youtu.be/wpbRvljiv-c</t>
  </si>
  <si>
    <t>That UFO Podcast - Breaking News - Lue Elizondo in San Marino, 2022 UAP Bills (HR.4350 &amp; S.2610)</t>
  </si>
  <si>
    <t>Andy &amp; Dan break down the news that two bills (HR.4350 &amp; S.2610) are currently in the works which hopefully result in not only more progress but a permanent UAP office being set up in the US Govt.
Also, Lue Elizondo is out in San Marino right now and Max Moszcowicz is keeping us up to date with goings on from the scene.
Max &amp; Lue Elizondo - Part 1: https://youtu.be/dqZ98WvFXi8
Max &amp; Lue Elizondo - Part 2: https://youtu.be/COsPz68819k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</si>
  <si>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wpbRvljiv-c</t>
  </si>
  <si>
    <t>https://youtu.be/08f0POXpdP4</t>
  </si>
  <si>
    <t>That UFO Podcast - Episode 57 - Lori Rehfeldt</t>
  </si>
  <si>
    <t>Episode 57 is here for your listening pleasure as Lori Rehfeldt, formerly based at RAF Bentwaters &amp; RAF Woodbridge, famous for the Rendlesham Forest incident, talks about:
- Her time in the military late 70s,early 80s
- High Strangeness in her life
- Paranormal events at Rendlesham
- Her own incident with a UFO
- Missing time
- Her thoughts on the Rendlesham incident
- Listener Qs
And much, much more...
Follow Lori on twitter: @lorrrrietr
Join her Facebook page: https://m.facebook.com/groups/404039149609896?view=info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</si>
  <si>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08f0POXpdP4</t>
  </si>
  <si>
    <t>2021 09 10</t>
  </si>
  <si>
    <t>https://youtu.be/PUNVxj7YyYY</t>
  </si>
  <si>
    <t>That UFO Podcast - Episode 56 - Debra Katz - Part Two</t>
  </si>
  <si>
    <t>Episode 56 is here for your listening pleasure as Debra Katz, remote viewer, clairvoyant &amp; author joins me to answer your listener questions! We discuss:
- RV'ing other planets
- Negative experiences with RV'ing
- Tools to help RV
- Links between RV'ing &amp; lucid dreaming
And much more...
Find more information at DebraKatz.com. Check out Debra’s new book here https://amzn.to/3zTSNY1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</si>
  <si>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PUNVxj7YyYY</t>
  </si>
  <si>
    <t>2021 09 08</t>
  </si>
  <si>
    <t>https://youtu.be/-uZHvoOTdUs</t>
  </si>
  <si>
    <t>That UFO Podcast - Episode 55 - Debra Katz - Part One</t>
  </si>
  <si>
    <t>Episode 55 is here for your listening pleasure as Debra Katz, remote viewer, clairvoyant &amp; author joins me for a 2 parter. We discuss:
- Discovering RV’ing, telepathy at early age
- Developing techniques over time
- Morals of Remote Viewing for gain/profit
- Military use of remote viewing
- Practical uses
- Looking at ET/NHI 
And much more...
Find more information at www.DebraKatz.com. Check out Debra’s new book here: https://amzn.to/3zTSNY1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</si>
  <si>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-uZHvoOTdUs</t>
  </si>
  <si>
    <t>2021 09 02</t>
  </si>
  <si>
    <t>https://youtu.be/N1DZMD4T2_I</t>
  </si>
  <si>
    <t>That UFO Podcast - Episode 54 - Luis Elizondo - Listener Questions Part One</t>
  </si>
  <si>
    <t>Episode 54 is here for your listening pleasure as Lue Elizondo makes his 2nd appearance on the podcast to answer YOUR questions! More than 200 were sent in from all around the world. With limited time, Lue got through as many as he could but will be back on next month to go through more! Thank you to everyone who sent them in!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https://www.redbubble.com/people/ToInfinity/
YouTube Membership http://bitly.ws/kvID
Patreon http://bitly.ws/kvIE
Apple Podcasts http://bitly.ws/kvIF
Spotify http://bitly.ws/kvIH
* * *
SPONSORS
40% off Zencastr 3 months (code: ufopodcast) https://zencastr.com/pricing
* * *
CHAPTERS
00:00:00 - Start
00:04:15 - Jean-Francois - Lue, at the end of our interview in February, you very candidly said you were tired, a lot has happened since then &amp; continues to in the background, so on that, Jean-Francois would like to know how you are &amp; what is driving you still?
00:06:19 - John - Ross Coulthart has emphasised that Lue worked at the DoD's SAPCO (the Special Access Program Central Office), and that Lue would have (paraphrasing) "seen all SAPs and would know if UAP are a black project". What can Lue say about his time and responsibilities at SAPCO? Are Ross' statements true?
00:11:32 - On your last podcast with Cristina Gomez, you mentioned that slide could very well be related to Havana Syndrome, , wouldn’t this mean that in this case the phenomenon is potentially be an active threat with intent to harm?  00:17:25 - John - Radar upgrades and nuclear assets have been ‘inciting incidents’ for UAP. What are some other things that have triggered or further exposed the Phenomenon?
00:19:51 - Dan/Andy - Lue, if you were Avi Loeb and the Galileo project, is there a particular location and sensor system that you’d recommend to enable them to consistently observe these craft? e.g. electroacoustic microphones tracking infrasound
00:22:27 - Tim - What is currently the leading hypothesis supported by the facts? Such as self replicating AI, or ultra terrestrial etc?
00:25:48 - Andy - Why is my guess as good as yours?
00:30:05 - Todd - Lou said of all the videos he’s seen the Gimble, FLIR and go fast are probably the least compelling videos he’s seen and their are many more compelling ones. He also said in the last interview that there was a reason why he choose those three videos. I would ask Lue, what makes a video a prime candidate for release? …is 23 minutes too long?
00:33:16 - Bob - On a few of the podcasts you've appeared on, you've pulled out a booklet that helps pilots identify aircraft.
Do you know of something similar that shows the different shapes and sizes of UAPs that have been reported throughout history? – Does something like this exist?
00:34:32 - Andy - I would like to ask do you see any particular craft potentially having a relation with others? i.e. are Tic Tacs something totally different to saucer shaped/triangular craft in origin?
00:36:22 - Ian - How has your view of death changed since your time with AATIP?
00:40:32 - Quickfire Round:
Charlie: The 6th observable is known to be biological effects, Lue, I would ask has this personally impacted you …?
John: Did AATIP have interactions with the Department of Energy? What were they?
Robert: If Lue could travel back in time would he choose not to get involved and be exposed to the knowledge he has of the phenomenon?
Louise: Are you aware of Vatican involvement with the UAP subject?
Andy:  You told me that the best depiction of UAP in movies you have seen is Close Encounters of the Third Kind, can you elaborate?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</si>
  <si>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N1DZMD4T2_I</t>
  </si>
  <si>
    <t>2021 09 01</t>
  </si>
  <si>
    <t>https://youtu.be/2qQHo80o4qc</t>
  </si>
  <si>
    <t>That UFO Podcast - September Update</t>
  </si>
  <si>
    <t>Here is your update pod for september which includes:
- Upcoming guests &amp; schedule
- Warren Agius feedback
- Big Phone Home 2 appearance
- Listener call-in update
-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</si>
  <si>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2qQHo80o4qc</t>
  </si>
  <si>
    <t>2021 08 30</t>
  </si>
  <si>
    <t>https://youtu.be/eFsHy7aokhw</t>
  </si>
  <si>
    <t>That UFO Podcast - Episode 53 - Warren Agius</t>
  </si>
  <si>
    <t>Episode 53 is here for your listening pleasure as author &amp; researcher, Warren Agius joins me to discuss his new book Evidence of Extraterrestrials! Warren was a pleasure to speak to and right now relatively unknown in the field, he is someone you should give your time to listen to and read his work. We discuss:
- Some of his favourite cases
- Interviewing Whitley Schreiber &amp; Stanton Friedman
- Fatalities in UFO encounters
- What would evidence really look like?
- Listener Qs
And much, much more
Get the book here -
UK - https://www.amazon.co.uk/Evidence-Extraterrestrials-Cases-Aliens-Visited/dp/0738767131/ref=sr_1_1?dchild=1&amp;keywords=warren+agius&amp;qid=1630083777&amp;sr=8-1
US - https://www.amazon.com/Evidence-Extraterrestrials-Cases-Aliens-Visited-ebook/dp/B0893HSBXT/ref=sr_1_1?dchild=1&amp;keywords=warren+agius&amp;qid=1630083815&amp;sr=8-1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</si>
  <si>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eFsHy7aokhw</t>
  </si>
  <si>
    <t>2021 08 27</t>
  </si>
  <si>
    <t>https://youtu.be/FeDY-BbmZd0</t>
  </si>
  <si>
    <t>News Update - Lue Elizondo Conference Notes, OSG Briefing Card, Graeme's Foo Fighters Book &amp; more!</t>
  </si>
  <si>
    <t>Andy is joined by Graeme Rendall to go through the weeks news, including Graemes own book which has launched today all about the Foo Fighters of WW2. You can get that here: https://www.amazon.co.uk/dp/B09DRBHH1Z/ref=sr_1_2dchild=1&amp;keywords=ufos+before+roswell&amp;qid=1630006956&amp;sr=8-2
We go through Lue Elizondo's comments at making contact conference, Sky Hubs closure, Frank Kelland comments, OSD Briefing card. Also some guest updates!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</si>
  <si>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FeDY-BbmZd0</t>
  </si>
  <si>
    <t>2021 08 26</t>
  </si>
  <si>
    <t>https://youtu.be/i2yI27Vbjao</t>
  </si>
  <si>
    <t>News Update  - AIAA Forum, The UFO Files, Anjali, Bob Fish, and more   audio</t>
  </si>
  <si>
    <t>Andy &amp; Dan run through the news of the week with a run down of recent emails sent to Andy by Bob Fish following up from last weeks! 
Including a fascinating remote viewing story. Also, we discuss the recent Tucker Carlson UFO documentary, Anjali Press conference, AIAA presentations, NASA UAP briefings &amp;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</si>
  <si>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i2yI27Vbjao</t>
  </si>
  <si>
    <t>2021 08 23</t>
  </si>
  <si>
    <t>https://youtu.be/FlnI0MiObXY</t>
  </si>
  <si>
    <t>That UFO Podcast - What if..  The day after Disclosure</t>
  </si>
  <si>
    <t>Andy &amp; Dan sit down to speculate on our "What if..." series. We asked the listeners to give us their thoughts on what would change immediately following Disclosure (with a capital D).
We discuss travel, religion, would people go back to work, telepathy, enlightenment &amp; more.
Thanks to everyone who contributed, please send over YOUR suggestions for future "What if..?" shows to UFOUAPAM@gmail.com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</si>
  <si>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FlnI0MiObXY</t>
  </si>
  <si>
    <t>2021 08 22</t>
  </si>
  <si>
    <t>https://youtu.be/9ICUrWk2nGU</t>
  </si>
  <si>
    <t>That UFO Podcast - From The Archives - Gary Voorhis, Kevin Day, PJ Hughes (Part 2)</t>
  </si>
  <si>
    <t>***New show diving back into the archives of That UFO Podcast, with so many new listeners on board in recent months there are alot of older interviews people have missed out on. Here is a really great one i think slips past the radar (pun intended)***
Listener Questions section of the Roundtable with Gary, Kevin and Patrick is here... they answer:
- Could the pilots &amp; radar have mis-identified the craft?
- UAP Task Force, what sort of power will it have?
- Threat, intent and why did they allow themselves to be seen?
- What happened to the Underwater contact picked up?
- Have others had similar experiences and will they come forward?
- And more...
Donate to UAPx @ Paypal.me/UAPexpedition ,find out more @ www.uapexpedition.org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</si>
  <si>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9ICUrWk2nGU</t>
  </si>
  <si>
    <t>2021 08 18</t>
  </si>
  <si>
    <t>https://youtu.be/X91wmxeVJbk</t>
  </si>
  <si>
    <t>That UFO Podcast - Episode 49 - Dave Falch</t>
  </si>
  <si>
    <t>Episode 49 is here for your listening pleasure as FLIR technician Dave Falch joins me to discuss the equipment that everyone talks about but do we actually understand it? We also discuss:
- Dave's background
- Why the GIMBAL does rotate!
- Recent Navy footage
- A new LONG FORM UAP FLIR
- Listener questions
- Quickfire round
And much, much more!
You can find Dave on twitter @DaveFalch &amp; at Youtube channel https://www.youtube.com/channel/UCJglaziAO3f9sr4IGXFEWLQ/about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</si>
  <si>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X91wmxeVJbk</t>
  </si>
  <si>
    <t>2021 08 15</t>
  </si>
  <si>
    <t>https://youtu.be/RVgjTJqgjyk</t>
  </si>
  <si>
    <t>From The Archives - Gary Voorhis, Kevin Day &amp; PJ Hughes (Part 1)</t>
  </si>
  <si>
    <t>***New show diving back into the archives of That UFO Podcast, with so many new listeners on board in recent months there are alot of older interviews people have missed out on. Here is a really great one i think slips past the radar (pun intended)***
A brand new show and new format as the first "Round table" drops!
What a line-up for the inaugural episode, Gary Voorhis, Kevin Day &amp; Patrick "PJ" Hughes, all members of UAPx and witnesses to the infamous 2004 Nimitz 'TicTac' UFO event.
You've heard the story so many times already, so myself and the gents get into talking about some NEW aspects of the story including;
The West Coast entity that tracked the TicTacs!Was this US testing new tech?Does the story have more to give?How the incident has changed the conversationThe Nuclear attractionKevin Day public statement to the UAP Task Forceand much, much more
Donate to UAPx @ Paypal.me/UAPexpedition ,find out more @ www.uapexpedition.org
Part 2 will be available in a few days which is YOUR listener questions for over an hour, it was a lot of fun to record this show!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</si>
  <si>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RVgjTJqgjyk</t>
  </si>
  <si>
    <t>2021 08 14</t>
  </si>
  <si>
    <t>https://youtu.be/_DQo-7yECtc</t>
  </si>
  <si>
    <t>News Update - DeLonge, Semivan interview &amp; Bob Fish exclusive</t>
  </si>
  <si>
    <t>Andy &amp; Dan run through a breakdown of the new Tom DeLonge &amp; Jim Semivan interview from "Into the Impossible with Brian Keating (https://www.youtube.com/watch?v=OBSdg3nwxoo)
Lots of great conversation in there and we pick apart some of the main bits, digest them and ask some more questions!
Also, Ross Coulthart recently mentioned people should be speaking to Bob Fish who was e-mailing John Podesta about Hilary Clintons efforts to disclose UFO files. I tried, but Bob isnt looking to do interviews, however he sent me an incredible couple of emails he allowed me to read and share with you all. Dan &amp; I break the response down too.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</si>
  <si>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_DQo-7yECtc</t>
  </si>
  <si>
    <t>2021 08 03</t>
  </si>
  <si>
    <t>https://youtu.be/4zUcIVo-JX4</t>
  </si>
  <si>
    <t>That UFO Podcast - Episode 52 - Avi Loeb, The Galileo Project</t>
  </si>
  <si>
    <t>Episode 52 is here for your listening pleasure as Avi Loeb returns to the podcast for his 2nd appearance this year after securing funding already for scientific study of UAP! We discuss:
- The background to the Galileo Project
- Collaborations
- Frustrations with mainstream scientists
- How they will look for ET artefacts
- Listener Qs
And much, much more!
Find more information at https://projects.iq.harvard.edu/galileo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</si>
  <si>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4zUcIVo-JX4</t>
  </si>
  <si>
    <t>2021 08 01</t>
  </si>
  <si>
    <t>https://youtu.be/ETGZho86nkU</t>
  </si>
  <si>
    <t>That UFO Podcast - Episode 51 - James Fox</t>
  </si>
  <si>
    <t>Episode 51 is here for your listening pleasure as James Fox, Director of 'The Phenomenon' &amp; many more joins me for an hour to discussL:
- His new project about Varginha, Brazil
- The Phenomenon sequel
- Has James ever been approached to LEAK footage?!
- The toll producing content takes on him
- Listener questions
- Quickfire Round
And much, much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</si>
  <si>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ETGZho86nkU</t>
  </si>
  <si>
    <t>2021 07 26</t>
  </si>
  <si>
    <t>https://youtu.be/zwflf-vUBlY</t>
  </si>
  <si>
    <t>That UFO Podcast - Episode 50  - Steven Greenstreet</t>
  </si>
  <si>
    <t>Episode 50 is here for your listening pleasure as NY Post Senior video editor, journalist &amp; host of "The Basement Office" joins me for an hour that will fly by, I promise!
We discuss:
- Steven's background
- How "The Basement Office" came to be
- Nick Pope credentials
- The Eric Davies interview
- Steven tells me what is on the missing piece of the Davies interview
- Why Steven has been frustrated recently
- Corbell leaks
- What DID he see with UAP X..?!
- Listener Qs
- Quickfire Round
And much, much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</si>
  <si>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zwflf-vUBlY</t>
  </si>
  <si>
    <t>https://youtu.be/lUB4g-E_xIc</t>
  </si>
  <si>
    <t>That UFO Podcast - Episode 39 - Brandon Fugal</t>
  </si>
  <si>
    <t>Episode 39 arrives for your listening pleasure as Brandon Fugal, owner of Skinwalker Ranch joins me to discuss:
- The upcoming 2nd season of "The Secret of Skinwalker Ranch" 
- How he procured the Ranch
- Learns from Season 1
- Why he hires friends/family for the Ranch
- Injuries picked up on Ranch &amp; around the world
- Other properties like Skinwalker Ranch
- Listener Questions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</si>
  <si>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lUB4g-E_xIc</t>
  </si>
  <si>
    <t>2021 06 29</t>
  </si>
  <si>
    <t>https://youtu.be/tlDIanXdsoE</t>
  </si>
  <si>
    <t>That UFO Podcast - Simeon Hein CITD 2021</t>
  </si>
  <si>
    <t>Another bonus interview with the brilliant Simeon Hein on the weekend of Contact in the Desert!
Simeon discusses his workshops &amp; presentations happening at CITD. We also talk Resonance/Remote viewing, its place in society going forward and how YOU can learn to remote view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</si>
  <si>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tlDIanXdsoE</t>
  </si>
  <si>
    <t>https://youtu.be/rRARtCi0jCg</t>
  </si>
  <si>
    <t>That UFO Podcast - Ryan Sprague</t>
  </si>
  <si>
    <t>A special bonus interview for YouTube! I spoke to Ryan Sprague on the weekend of CITD to talk about his Roundtable! We also broke down our thoughts on the UAPTF report and where things may be going.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</si>
  <si>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rRARtCi0jCg</t>
  </si>
  <si>
    <t>2021 06 26</t>
  </si>
  <si>
    <t>https://youtu.be/td6uaPOH3Y8</t>
  </si>
  <si>
    <t>That UFO Podcast - Episode 46 &amp; 47 James Iandoli 'Engaging the Phenomenon'</t>
  </si>
  <si>
    <t>Episode 46 is here for your listening pleasure as James Iandoli of "Engaging the phenomenon" YouTube channel joins me. A true leader in the CE5 community. We discuss: 
- James traumatic childhood experiences with phenomena
- Trauma Induced out of body experience
- Setting up the first social media community for CE5
- Synchronicity 
- Intelligent dimensional beings
- CE5 as a brand
- Listener questions
- Quickfire round
And much, much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</si>
  <si>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td6uaPOH3Y8</t>
  </si>
  <si>
    <t>2021 04 12</t>
  </si>
  <si>
    <t>https://youtu.be/WUICr-ZaDec</t>
  </si>
  <si>
    <t>That UFO Podcast - Stephen Bassett (Part 2)</t>
  </si>
  <si>
    <t>Part 2 of my, well, interview with Stephen Bassett is here! It really is Stephen giving his opinion and views on many subjects so was great to listen to him go. Kicks off with listener questions, which include:
- His thoughts on branches of government resisting UAPTF 
- Citizen hearings in 2021
- Why disregard strongly disregard other hypothesis that arent ET
- Abductions
- Global activism efforts
- Quickfire round
- and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</si>
  <si>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WUICr-ZaDec</t>
  </si>
  <si>
    <t>https://youtu.be/P5KAnlTU4A0</t>
  </si>
  <si>
    <t>That UFO Podcast - Episode 35 - Stephen Bassett (Part 1)</t>
  </si>
  <si>
    <t>Episode 35 arrives for your listening pleasure, this is part 1 of my interview with Steve Bassett of Paradigm Research Group. I say interview, this is Stephen sharing his thoughts, views, opinions and leaving it all on the table. I just chip in now and again! We discussed:
- Why he started the PRG in 1996
- How Disclosure would have played out under Hilary Clinton
- Why he is certain there is a known ET presence on earth
- His thoughts on the upcoming UAPTF report
- Listener questions
- Quickfire round
and much, much more!
Checkout Stephens website www.ParadigmResearchGroup.org or follow him on twitter @SteveBassett.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</si>
  <si>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P5KAnlTU4A0</t>
  </si>
  <si>
    <t>2021 04 03</t>
  </si>
  <si>
    <t>https://youtu.be/4ZXwHgSLB9I</t>
  </si>
  <si>
    <t>That UFO Podcast - Episode 32 - George Knapp</t>
  </si>
  <si>
    <t>Episode 32 arrives for your viewing pleasure and the legendary George Knapp joins me to discuss;
What lead to his interest in UFO's
Bob Lazar regrets
His thoughts on how TTSA played out
Knee-capping of the UAPTF 
Why the DeBrief pic was NOT a batman balloon
George's experience with "Hitchhiker phenomenon"
Fascinating story of when George was offered a security clearance
Listener questions
Quickfire round
and much, much more
There is another exclusive section with additional listener questions answered only for Patrons of the show, along with George's favourite piece of evidence &amp; the phoenix lights case.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Intro
00:02:25 - Q1 - How George started his career and found his way to UFOs
00:11:08 - Q2 - Colleagues reactions to Knapp being the UFO guy 
00:13:01 - Q3 - Joe Rogan interview impact
00:15:17 - Q4 - Subject on BBC / Mainstream or alternative media
00:18:30 - Q5 - Thoughts on how TTSA played out
00:23:00 - Q6 - Does Tom owe any explanation or interview about what’s happened?
00:26:39 - Q7 -  Fictional film plans for TTSA
00:28:30 - Q8 - What would George want to see in the UAPTF report? What does he think we’ll see?
00:32:00 - Q9 - Could this be a part 1?
00:32:54 - Could you see Lue going back?
00:33:14 - Q11 - Mellons role?
00:34:45 - Q12 - Why has Bob’s story endured?
00:43:15 - Q13 - Any advice for younger self? How would you do it differently?
00:45:40 - Q14 - Whats to come next?
00:47:30 - Q15 - What’s next from Skinwalker?
LISTENER QUESTIONS
00:50:42 Doug - Georges experience
00:52:10 - Tim - Ever asked to sign an NDA by Gov?
00:54:47 - Security clearance open ended? Gone
00:55:01 - Yearning for answers?
00:55:46 - “The goodies are out there” - crashed material and bodies!!!!!
00:56:20 - Corroboration of Bob’s story - some at Cal Tech, Fairchild
00:59:00 - Brandan - Updates regarding Christian fundamentalists in the Pentagon
01:01:29 - Simon Kelly - Why do UFOs have lights at night?
01:02:42 - Robert - CERN collider site UAP activity
01:03:26 - UN?
01:04:21 - Triangle UFO photo?
01:07:25 - Barry - Another program aside from AATIP or AAWSAP?
01:08:32 - Listener bob - D-notice or something?
01:10:07 - Quick fire segment
01:14:42 - Outro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</si>
  <si>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4ZXwHgSLB9I</t>
  </si>
  <si>
    <t>2021 02 22</t>
  </si>
  <si>
    <t>https://youtu.be/bHYzOD6RkSs</t>
  </si>
  <si>
    <t>That UFO Podcast - Episode 5 - Tim McMillan (Part 2)</t>
  </si>
  <si>
    <t>Episode 5 of the Podcast is here for your listening pleasure... Tim comes back for Part 2 and continues his intriguing conversation hitting on topics such as:
- The publics disinterest in UAP/UFO's
- Gravity of Luis Elizondo's actions
- What comes next...
- Listener Questions
- Quickfire Topics
Follow Tim on twitter @LtTimMcMillan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</si>
  <si>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bHYzOD6RkSs</t>
  </si>
  <si>
    <t>2021 02 16</t>
  </si>
  <si>
    <t>https://youtu.be/dvSTBKrAlCM</t>
  </si>
  <si>
    <t>That UFO Podcast - Episode 4 - Tim McMillan (Part 1)</t>
  </si>
  <si>
    <t>Episode 4 of the Podcast is here for your listening pleasure... a guest that is prominent in the UFO Twitterverse and a respected writer for sites such as Vice, Popular Mechanics &amp; The War Zone. Now, one of the co-founders of The Debrief.
During the episode we discuss other topics like -
- Tim's journey into UFOlogy and investigative writing
- His own UFO/UAP sighting
- NY Times article of Dec. 2017
- Debating the debunkers
And more...
Follow Tim on twitter @LtTimMcMillan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</si>
  <si>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dvSTBKrAlCM</t>
  </si>
  <si>
    <t>2021 02 12</t>
  </si>
  <si>
    <t>https://youtu.be/PUgQHZf_2I8</t>
  </si>
  <si>
    <t>That UFO Podcast - Episode 2 - Sean Cahill</t>
  </si>
  <si>
    <t>Episode 2 of That UFO Podcast lands with another incredible guest for you, Sean Cahill. Sean had an experience with the USS Princeton/Nimitz Tic Tac UFO in November 2004 which we discuss in detail. 
However, with the last few weeks in the UFO world being as crazy as anything since December 2017, we go onto discuss other topics like To The Stars academy, Sean's role in "The Unidentified" series on History, his thoughts on Disclosure, Skinwalker Ranch, Conciousness and so much more...
I could have spoke to Sean for hours and dont doubt it wont be long before he is back on the show!
Follow Sean on twitter @MintyHyperspace or visit his website www.mintyhyperspace.com.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</si>
  <si>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PUgQHZf_2I8</t>
  </si>
  <si>
    <t>2021 02 10</t>
  </si>
  <si>
    <t>https://youtu.be/2hv8Ym-KU50</t>
  </si>
  <si>
    <t>That UFO Podcast - Episode 1 - Gary Voorhis</t>
  </si>
  <si>
    <t>The first episode of "That UFO Podcast" arrives on YouTube, originally recorded late April 2020.
I'm your host Andy and i start of discussing the Pentagons huge statement this week, confirming the authenticity of the three UAP videos released a few years ago by TTSA.
My first guest on T.U.P is Gary Voorhis, now President of UAP Expeditions, was a radar operator onboard the USS Princeton who witnessed the famous events of November 2004 first hand. Hear Gary's story of those few days where the US Navy were being toyed with by crafts of unknown origin, his thoughts on what they could be and more!
Gary can be found on twitter @GaryVoorhis and on facebook. Find out more about UAP Expeditions  www.UAPexpedition.org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</si>
  <si>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2hv8Ym-KU50</t>
  </si>
  <si>
    <t>2021 02 04</t>
  </si>
  <si>
    <t>https://youtu.be/ggyW_PuOcw8</t>
  </si>
  <si>
    <t>That UFO Podcast - Episode 27 - Luis Elizondo (Video)</t>
  </si>
  <si>
    <t>Episode 27 of the podcast has arrived for your listening pleasure and it's THE big one as Lue Elizondo, formerly of AATIP &amp; TTSA joins me for 60 minutes of conversation, i genuinely feel, much of this you have NOT heard before.
The subjects discussed include:
- What Lue's security clearance means for him still
- Commenting on Tucker Carlson that the US Govt has debris
- His time with AATIP, how he felt resigning
- The UAPTF, is it being set up to fail?
- Mankind or Mankinds? Lue elaborates!!!
- What could we be dealing with
- Listener questions
And so much more...
Don't forget to subscribe, like and leave a review of the show.
Keep lookin' up,
Andy &amp; Dan
* * *
CONTACT US
Email ufouapam@gmail.com
Andy's Twitter/Instagram @UFOUAPAM/ThatUFOPodcast
Dan's Twitter/Instagram @TheZignal
* * *
SUPPORT THE SHOW - SIGN UP FOR EARLY, AD-FREE ACCESS &amp; MORE:
Merchandise http://bitly.ws/kvII
YouTube Membership http://bitly.ws/kvID
Patreon http://bitly.ws/kvIE
Apple Podcasts http://bitly.ws/kvIF
Spotify http://bitly.ws/kvIH
* * *
SPONSORS
20% off Manscaped (code: AndyUFO) https://www.manscaped.com
40% off Zencastr 3 months (code: ufopodcast) https://zencastr.com/pricing
* * *
CHAPTERS
00:00:00 - Intro
00:00:50 - Welcome &amp; Format Explanation
00:01:58 -  Security Clearances 
00:09:10 - Clarifying “Simply put, Yes” 
00:11:05  - To The Stars Academy of Arts &amp; Science / Project Collaboration
00:13:14 - Relationship with Steve Justice &amp; Chris Mellon / The Five Pillars
00:19:47 - Christopher Bledsoe
00:23:25 - Sticky Portfolio / Hitchhiker Phenomenon / Personal Experiences 
00:25:31 - Lakota Band / Indigenous Peoples 
00:30:06 - Unrealised Plans for Unidentified &amp; UFOTwitter
00:34:09 - Future Projects (i.e. @UntitiledUAP) &amp; 2nd Gear 
00:34:51 - Lue comments on the idea UAP are not made by human hands &amp; analytical bias
00:38:35 - Expanding on “Mankind or Mankinds?”
00:46:00 - Feelings on Resignation &amp; Office Tour Video Clip (48:41)
00:49:27 - The UAP Task Force / The UAP Report 
00:53:28 - ‘Lue, If your part in all of this ended tomorrow, would you be satisfied?’
00:56:26 - Listener Question 1 - @buffcomau via Twitter - Data Rarity
00:57:21 - Listener Question 2 - Doug Campbell via email - Psychic Spies/Remote Viewing
00:58:20  - Listener Question 3 - @LeifNordh via Twitter - Was there a reason for choosing those 3 Pentagon UAP videos?  
00:58:36 - Quick-fire round including Skinwalker Ranch, Bob Lazar, CE5, USO’s, Consciousness, UFO or UAP, Mankind or Mankinds, and the meaning of disclosure)
01:03:51 - Farewell and Lue’s Question (“Why am I doing these podcasts?” / Phase 2)
01:06:13 - Outro ‘Goblin Problems’ by Sean Cahill
* * *
MUSIC
Girl with the Saucer Eyes - Adam Goldsack http://bitly.ws/kvIK
Goblin Problems - Sean Cahill http://bitly.ws/kvIL
* * *
FAIR USE NOTICE
This video may contain copyrighted material, the use of which has not been specifically authorized by the copyright owner. That UFO Podcast distributes this material for the purpose of news reporting, educational research, comment, and criticism, constituting Fair Use under 17 U.S.C § 107.</t>
  </si>
  <si>
    <t>ggyW_PuOcw8</t>
  </si>
  <si>
    <t>2021 02 02</t>
  </si>
  <si>
    <t>https://youtu.be/Ge_hL58MM_8</t>
  </si>
  <si>
    <t>That UFO Podcast - Episode 27 - Luis Elizondo (Audio Only)</t>
  </si>
  <si>
    <t>**Please note, this is the audio version of interview, full video is now available**
Episode 27 of the podcast has arrived for your listening pleasure and it's THE big one as Lue Elizondo, formerly of AATIP &amp; TTSA joins me for 60 minutes of conversation, i genuinely feel, much of this you have NOT heard before.
The subjects discussed include;
What Lue's security clearance means for him still
Commenting on Tucker Carlson that the US Govt has debris
His time with AATIP, how he felt resigning
The UAPTF, is it being set up to fail?
Mankind or Mankinds? Lue elaborates!!!
What could we be dealing with
Listener questions
And so much more...
Folks, this one is for all of you out there, Lue is someone at the forefront of pushing this conversation forward and gives some really intriguing answers in this candid interview.
Find all shows early &amp; Ad-free by supporting on www.Patreon.com/ThatUFOPodcast
Free stickers, Tshirts &amp; **NEW** Hoodie levels available!
New merchandise store for the show available: www.Redbubble.com/people/ufouapam
Get in touch with myself on twitter @UFOUAPAM
Facebook, YouTube &amp; Instagram under "That UFO Podcast"
Email: UFOUAPAM@gmail.com and don't forget to subscribe, like and leave a review of the show.
Enjoy folks!
Keep lookin' up,
Andy
Time stamps
00:00:00 - Intro
00:00:48 - Welcome &amp; Format Explanation
00:01:54 -  Security Clearances 
00:09:09 - Clarifying “Simply put, Yes” 
00:11:02 - To The Stars Academy of Arts &amp; Science / Project Collaboration
00:13:12 - Relationship with Steve Justice &amp; Chris Mellon / The Five Pillars
00:19:28  - Christopher Bledsoe
00:23:08 - Sticky Portfolio / Hitchhiker Phenomenon / Personal Experiences 
00:25:11 - Lakota Band / Indigenous Peoples 
00:29:47 - Unrealised Plans for Unidentified &amp; UFOTwitter
00:33:50 - Future Projects (i.e. @UntitiledUAP) &amp; 2nd Gear 
00:34:33 - Lue comments on the idea UAP are not made by human hands &amp; analytical bias
00:38:17 - Expanding on “Mankind or Mankinds?”
00:45:42 - Feelings on Resignation &amp; Office Tour Video Clip (48:05)
00:48:56 - The UAP Task Force / The UAP Report 
00:52:56 - ‘Lue, If your part in all of this ended tomorrow, would you be satisfied?’
00:55:54 - Listener Question 1 - @buffcomau via Twitter - Data Rarity
00:56:50 - Listener Question 2 - Doug Campbell via email - Psychic Spies/Remote Viewing
00:57:42 - Listener Question 3 - @LeifNordh 
via Twitter - Was there a reason for choosing those 3 Pentagon UAP videos?  
00:58:06 - Quick-fire round including Skinwalker Ranch, Bob Lazar, CE5, USO’s, Consciousness, UFO or UAP, Mankind or Mankinds, and the meaning of disclosure)
01:03:21 - Farewell and Lue’s Question (“Why am I doing these podcasts?” / Phase 2)
01:05:11 - Outro ‘Goblin Problems’ by Sean Cahill (soundcloud: https://soundcloud.com/mintyhyperspace/goblin-problems)</t>
  </si>
  <si>
    <t>Ge_hL58MM_8</t>
  </si>
</sst>
</file>

<file path=xl/styles.xml><?xml version="1.0" encoding="utf-8"?>
<styleSheet xmlns="http://schemas.openxmlformats.org/spreadsheetml/2006/main">
  <numFmts count="4">
    <numFmt numFmtId="43" formatCode="_-* #,##0.00_-;\-* #,##0.00_-;_-* &quot;-&quot;??_-;_-@_-"/>
    <numFmt numFmtId="44" formatCode="_-&quot;£&quot;* #,##0.00_-;\-&quot;£&quot;* #,##0.00_-;_-&quot;£&quot;* &quot;-&quot;??_-;_-@_-"/>
    <numFmt numFmtId="41" formatCode="_-* #,##0_-;\-* #,##0_-;_-*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u/>
      <sz val="11"/>
      <color rgb="FF800080"/>
      <name val="Arial"/>
      <charset val="134"/>
    </font>
    <font>
      <sz val="11"/>
      <color theme="0"/>
      <name val="Calibri"/>
      <charset val="0"/>
      <scheme val="minor"/>
    </font>
    <font>
      <sz val="11"/>
      <color theme="1"/>
      <name val="Calibri"/>
      <charset val="0"/>
      <scheme val="minor"/>
    </font>
    <font>
      <b/>
      <sz val="11"/>
      <color rgb="FF3F3F3F"/>
      <name val="Calibri"/>
      <charset val="0"/>
      <scheme val="minor"/>
    </font>
    <font>
      <i/>
      <sz val="11"/>
      <color rgb="FF7F7F7F"/>
      <name val="Calibri"/>
      <charset val="0"/>
      <scheme val="minor"/>
    </font>
    <font>
      <u/>
      <sz val="11"/>
      <color rgb="FF800080"/>
      <name val="Calibri"/>
      <charset val="0"/>
      <scheme val="minor"/>
    </font>
    <font>
      <sz val="11"/>
      <color rgb="FF3F3F76"/>
      <name val="Calibri"/>
      <charset val="0"/>
      <scheme val="minor"/>
    </font>
    <font>
      <b/>
      <sz val="11"/>
      <color rgb="FFFFFFFF"/>
      <name val="Calibri"/>
      <charset val="0"/>
      <scheme val="minor"/>
    </font>
    <font>
      <b/>
      <sz val="13"/>
      <color theme="3"/>
      <name val="Calibri"/>
      <charset val="134"/>
      <scheme val="minor"/>
    </font>
    <font>
      <sz val="11"/>
      <color rgb="FF006100"/>
      <name val="Calibri"/>
      <charset val="0"/>
      <scheme val="minor"/>
    </font>
    <font>
      <sz val="11"/>
      <color rgb="FF9C6500"/>
      <name val="Calibri"/>
      <charset val="0"/>
      <scheme val="minor"/>
    </font>
    <font>
      <sz val="11"/>
      <color rgb="FFFF0000"/>
      <name val="Calibri"/>
      <charset val="0"/>
      <scheme val="minor"/>
    </font>
    <font>
      <b/>
      <sz val="18"/>
      <color theme="3"/>
      <name val="Calibri"/>
      <charset val="134"/>
      <scheme val="minor"/>
    </font>
    <font>
      <b/>
      <sz val="15"/>
      <color theme="3"/>
      <name val="Calibri"/>
      <charset val="134"/>
      <scheme val="minor"/>
    </font>
    <font>
      <b/>
      <sz val="11"/>
      <color theme="3"/>
      <name val="Calibri"/>
      <charset val="134"/>
      <scheme val="minor"/>
    </font>
    <font>
      <sz val="11"/>
      <color rgb="FFFA7D00"/>
      <name val="Calibri"/>
      <charset val="0"/>
      <scheme val="minor"/>
    </font>
    <font>
      <b/>
      <sz val="11"/>
      <color rgb="FFFA7D00"/>
      <name val="Calibri"/>
      <charset val="0"/>
      <scheme val="minor"/>
    </font>
    <font>
      <sz val="11"/>
      <color rgb="FF9C0006"/>
      <name val="Calibri"/>
      <charset val="0"/>
      <scheme val="minor"/>
    </font>
    <font>
      <b/>
      <sz val="11"/>
      <color theme="1"/>
      <name val="Calibri"/>
      <charset val="0"/>
      <scheme val="minor"/>
    </font>
  </fonts>
  <fills count="33">
    <fill>
      <patternFill patternType="none"/>
    </fill>
    <fill>
      <patternFill patternType="gray125"/>
    </fill>
    <fill>
      <patternFill patternType="solid">
        <fgColor theme="8"/>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FCC9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5" fillId="10" borderId="0" applyNumberFormat="0" applyBorder="0" applyAlignment="0" applyProtection="0">
      <alignment vertical="center"/>
    </xf>
    <xf numFmtId="0" fontId="9" fillId="0" borderId="0" applyNumberFormat="0" applyFill="0" applyBorder="0" applyAlignment="0" applyProtection="0">
      <alignment vertical="center"/>
    </xf>
    <xf numFmtId="0" fontId="11" fillId="15" borderId="4" applyNumberFormat="0" applyAlignment="0" applyProtection="0">
      <alignment vertical="center"/>
    </xf>
    <xf numFmtId="0" fontId="12" fillId="0" borderId="5" applyNumberFormat="0" applyFill="0" applyAlignment="0" applyProtection="0">
      <alignment vertical="center"/>
    </xf>
    <xf numFmtId="0" fontId="0" fillId="18" borderId="6" applyNumberFormat="0" applyFont="0" applyAlignment="0" applyProtection="0">
      <alignment vertical="center"/>
    </xf>
    <xf numFmtId="0" fontId="6" fillId="21" borderId="0" applyNumberFormat="0" applyBorder="0" applyAlignment="0" applyProtection="0">
      <alignment vertical="center"/>
    </xf>
    <xf numFmtId="0" fontId="15" fillId="0" borderId="0" applyNumberFormat="0" applyFill="0" applyBorder="0" applyAlignment="0" applyProtection="0">
      <alignment vertical="center"/>
    </xf>
    <xf numFmtId="0" fontId="6" fillId="14"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0" fillId="13" borderId="3" applyNumberFormat="0" applyAlignment="0" applyProtection="0">
      <alignment vertical="center"/>
    </xf>
    <xf numFmtId="0" fontId="5" fillId="25" borderId="0" applyNumberFormat="0" applyBorder="0" applyAlignment="0" applyProtection="0">
      <alignment vertical="center"/>
    </xf>
    <xf numFmtId="0" fontId="13" fillId="17" borderId="0" applyNumberFormat="0" applyBorder="0" applyAlignment="0" applyProtection="0">
      <alignment vertical="center"/>
    </xf>
    <xf numFmtId="0" fontId="7" fillId="6" borderId="2" applyNumberFormat="0" applyAlignment="0" applyProtection="0">
      <alignment vertical="center"/>
    </xf>
    <xf numFmtId="0" fontId="6" fillId="27" borderId="0" applyNumberFormat="0" applyBorder="0" applyAlignment="0" applyProtection="0">
      <alignment vertical="center"/>
    </xf>
    <xf numFmtId="0" fontId="20" fillId="6" borderId="3" applyNumberFormat="0" applyAlignment="0" applyProtection="0">
      <alignment vertical="center"/>
    </xf>
    <xf numFmtId="0" fontId="19" fillId="0" borderId="8" applyNumberFormat="0" applyFill="0" applyAlignment="0" applyProtection="0">
      <alignment vertical="center"/>
    </xf>
    <xf numFmtId="0" fontId="22" fillId="0" borderId="9" applyNumberFormat="0" applyFill="0" applyAlignment="0" applyProtection="0">
      <alignment vertical="center"/>
    </xf>
    <xf numFmtId="0" fontId="21" fillId="28" borderId="0" applyNumberFormat="0" applyBorder="0" applyAlignment="0" applyProtection="0">
      <alignment vertical="center"/>
    </xf>
    <xf numFmtId="0" fontId="14" fillId="20" borderId="0" applyNumberFormat="0" applyBorder="0" applyAlignment="0" applyProtection="0">
      <alignment vertical="center"/>
    </xf>
    <xf numFmtId="0" fontId="5" fillId="26" borderId="0" applyNumberFormat="0" applyBorder="0" applyAlignment="0" applyProtection="0">
      <alignment vertical="center"/>
    </xf>
    <xf numFmtId="0" fontId="6" fillId="24" borderId="0" applyNumberFormat="0" applyBorder="0" applyAlignment="0" applyProtection="0">
      <alignment vertical="center"/>
    </xf>
    <xf numFmtId="0" fontId="5" fillId="32" borderId="0" applyNumberFormat="0" applyBorder="0" applyAlignment="0" applyProtection="0">
      <alignment vertical="center"/>
    </xf>
    <xf numFmtId="0" fontId="5" fillId="5" borderId="0" applyNumberFormat="0" applyBorder="0" applyAlignment="0" applyProtection="0">
      <alignment vertical="center"/>
    </xf>
    <xf numFmtId="0" fontId="6" fillId="31" borderId="0" applyNumberFormat="0" applyBorder="0" applyAlignment="0" applyProtection="0">
      <alignment vertical="center"/>
    </xf>
    <xf numFmtId="0" fontId="6" fillId="16"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Alignment="0" applyProtection="0">
      <alignment vertical="center"/>
    </xf>
    <xf numFmtId="0" fontId="6" fillId="23" borderId="0" applyNumberFormat="0" applyBorder="0" applyAlignment="0" applyProtection="0">
      <alignment vertical="center"/>
    </xf>
    <xf numFmtId="0" fontId="5" fillId="19" borderId="0" applyNumberFormat="0" applyBorder="0" applyAlignment="0" applyProtection="0">
      <alignment vertical="center"/>
    </xf>
    <xf numFmtId="0" fontId="6" fillId="30"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6" fillId="11" borderId="0" applyNumberFormat="0" applyBorder="0" applyAlignment="0" applyProtection="0">
      <alignment vertical="center"/>
    </xf>
    <xf numFmtId="0" fontId="5" fillId="9" borderId="0" applyNumberFormat="0" applyBorder="0" applyAlignment="0" applyProtection="0">
      <alignment vertical="center"/>
    </xf>
    <xf numFmtId="0" fontId="5" fillId="22" borderId="0" applyNumberFormat="0" applyBorder="0" applyAlignment="0" applyProtection="0">
      <alignment vertical="center"/>
    </xf>
    <xf numFmtId="0" fontId="6" fillId="29" borderId="0" applyNumberFormat="0" applyBorder="0" applyAlignment="0" applyProtection="0">
      <alignment vertical="center"/>
    </xf>
    <xf numFmtId="0" fontId="5" fillId="8" borderId="0" applyNumberFormat="0" applyBorder="0" applyAlignment="0" applyProtection="0">
      <alignment vertical="center"/>
    </xf>
  </cellStyleXfs>
  <cellXfs count="6">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xf numFmtId="0" fontId="4" fillId="0" borderId="0" xfId="0" applyFont="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ZE5rJI7VxFI" TargetMode="External"/><Relationship Id="rId98" Type="http://schemas.openxmlformats.org/officeDocument/2006/relationships/hyperlink" Target="https://youtu.be/fO5WyIOB3oc" TargetMode="External"/><Relationship Id="rId97" Type="http://schemas.openxmlformats.org/officeDocument/2006/relationships/hyperlink" Target="https://youtu.be/vBfB3s5LHu4" TargetMode="External"/><Relationship Id="rId96" Type="http://schemas.openxmlformats.org/officeDocument/2006/relationships/hyperlink" Target="https://youtu.be/hUj8kv4Jwqs" TargetMode="External"/><Relationship Id="rId95" Type="http://schemas.openxmlformats.org/officeDocument/2006/relationships/hyperlink" Target="https://youtu.be/jjHOMzZSze8" TargetMode="External"/><Relationship Id="rId94" Type="http://schemas.openxmlformats.org/officeDocument/2006/relationships/hyperlink" Target="https://youtu.be/hg7Ggaa4RZg" TargetMode="External"/><Relationship Id="rId93" Type="http://schemas.openxmlformats.org/officeDocument/2006/relationships/hyperlink" Target="https://youtu.be/dNye97UO0-I" TargetMode="External"/><Relationship Id="rId92" Type="http://schemas.openxmlformats.org/officeDocument/2006/relationships/hyperlink" Target="https://youtu.be/gC_2PsPsnlU" TargetMode="External"/><Relationship Id="rId91" Type="http://schemas.openxmlformats.org/officeDocument/2006/relationships/hyperlink" Target="https://youtu.be/qJ1VQ5WadkM" TargetMode="External"/><Relationship Id="rId90" Type="http://schemas.openxmlformats.org/officeDocument/2006/relationships/hyperlink" Target="https://youtu.be/VpXr-QVGCOE" TargetMode="External"/><Relationship Id="rId9" Type="http://schemas.openxmlformats.org/officeDocument/2006/relationships/hyperlink" Target="https://youtu.be/WKSQPiku_Hg" TargetMode="External"/><Relationship Id="rId89" Type="http://schemas.openxmlformats.org/officeDocument/2006/relationships/hyperlink" Target="https://youtu.be/rUHbZf26pp8" TargetMode="External"/><Relationship Id="rId88" Type="http://schemas.openxmlformats.org/officeDocument/2006/relationships/hyperlink" Target="https://youtu.be/YKTXUUPN01g" TargetMode="External"/><Relationship Id="rId87" Type="http://schemas.openxmlformats.org/officeDocument/2006/relationships/hyperlink" Target="https://youtu.be/1Ma2p9W6CP0" TargetMode="External"/><Relationship Id="rId86" Type="http://schemas.openxmlformats.org/officeDocument/2006/relationships/hyperlink" Target="https://youtu.be/gp2dNhb_av8" TargetMode="External"/><Relationship Id="rId85" Type="http://schemas.openxmlformats.org/officeDocument/2006/relationships/hyperlink" Target="https://youtu.be/yEYOlLNoTk4" TargetMode="External"/><Relationship Id="rId84" Type="http://schemas.openxmlformats.org/officeDocument/2006/relationships/hyperlink" Target="https://youtu.be/Z6NvbJ5Oqwg" TargetMode="External"/><Relationship Id="rId83" Type="http://schemas.openxmlformats.org/officeDocument/2006/relationships/hyperlink" Target="https://youtu.be/v5i1J-JDhkE" TargetMode="External"/><Relationship Id="rId82" Type="http://schemas.openxmlformats.org/officeDocument/2006/relationships/hyperlink" Target="https://youtu.be/eHwOLxkgESY" TargetMode="External"/><Relationship Id="rId81" Type="http://schemas.openxmlformats.org/officeDocument/2006/relationships/hyperlink" Target="https://youtu.be/wSBnDxJ0X58" TargetMode="External"/><Relationship Id="rId80" Type="http://schemas.openxmlformats.org/officeDocument/2006/relationships/hyperlink" Target="https://youtu.be/pl0vGDjcUv4" TargetMode="External"/><Relationship Id="rId8" Type="http://schemas.openxmlformats.org/officeDocument/2006/relationships/hyperlink" Target="https://youtu.be/Be0-MFfd5Qc" TargetMode="External"/><Relationship Id="rId79" Type="http://schemas.openxmlformats.org/officeDocument/2006/relationships/hyperlink" Target="https://youtu.be/1-OQyqjwK8E" TargetMode="External"/><Relationship Id="rId78" Type="http://schemas.openxmlformats.org/officeDocument/2006/relationships/hyperlink" Target="https://youtu.be/OBVggHIDKBM" TargetMode="External"/><Relationship Id="rId77" Type="http://schemas.openxmlformats.org/officeDocument/2006/relationships/hyperlink" Target="https://youtu.be/g-LFwd1U6nE" TargetMode="External"/><Relationship Id="rId76" Type="http://schemas.openxmlformats.org/officeDocument/2006/relationships/hyperlink" Target="https://youtu.be/rW4dyajsqbQ" TargetMode="External"/><Relationship Id="rId75" Type="http://schemas.openxmlformats.org/officeDocument/2006/relationships/hyperlink" Target="https://youtu.be/5H_O5NzjWgk" TargetMode="External"/><Relationship Id="rId74" Type="http://schemas.openxmlformats.org/officeDocument/2006/relationships/hyperlink" Target="https://youtu.be/gSBQIUhmdNI" TargetMode="External"/><Relationship Id="rId73" Type="http://schemas.openxmlformats.org/officeDocument/2006/relationships/hyperlink" Target="https://youtu.be/_Ymm4fj0hwU" TargetMode="External"/><Relationship Id="rId72" Type="http://schemas.openxmlformats.org/officeDocument/2006/relationships/hyperlink" Target="https://youtu.be/PzORUZ5tHf4" TargetMode="External"/><Relationship Id="rId71" Type="http://schemas.openxmlformats.org/officeDocument/2006/relationships/hyperlink" Target="https://youtu.be/BGEKISzp_jY" TargetMode="External"/><Relationship Id="rId70" Type="http://schemas.openxmlformats.org/officeDocument/2006/relationships/hyperlink" Target="https://youtu.be/cfjinUJlKVA" TargetMode="External"/><Relationship Id="rId7" Type="http://schemas.openxmlformats.org/officeDocument/2006/relationships/hyperlink" Target="https://youtu.be/fwJiIyNG3ds" TargetMode="External"/><Relationship Id="rId69" Type="http://schemas.openxmlformats.org/officeDocument/2006/relationships/hyperlink" Target="https://youtu.be/teZHvR8M8C4" TargetMode="External"/><Relationship Id="rId68" Type="http://schemas.openxmlformats.org/officeDocument/2006/relationships/hyperlink" Target="https://youtu.be/45Qha4f-uOE" TargetMode="External"/><Relationship Id="rId67" Type="http://schemas.openxmlformats.org/officeDocument/2006/relationships/hyperlink" Target="https://youtu.be/BBoF7wEyZTg" TargetMode="External"/><Relationship Id="rId66" Type="http://schemas.openxmlformats.org/officeDocument/2006/relationships/hyperlink" Target="https://youtu.be/ZHinh4VI6Zk" TargetMode="External"/><Relationship Id="rId65" Type="http://schemas.openxmlformats.org/officeDocument/2006/relationships/hyperlink" Target="https://youtu.be/oMEgT2BpA80" TargetMode="External"/><Relationship Id="rId64" Type="http://schemas.openxmlformats.org/officeDocument/2006/relationships/hyperlink" Target="https://youtu.be/CfCMrSe2RGM" TargetMode="External"/><Relationship Id="rId63" Type="http://schemas.openxmlformats.org/officeDocument/2006/relationships/hyperlink" Target="https://youtu.be/IoTnxVWuYjU" TargetMode="External"/><Relationship Id="rId62" Type="http://schemas.openxmlformats.org/officeDocument/2006/relationships/hyperlink" Target="https://youtu.be/18oWu0PjL6o" TargetMode="External"/><Relationship Id="rId61" Type="http://schemas.openxmlformats.org/officeDocument/2006/relationships/hyperlink" Target="https://youtu.be/LOokf4iq1Hc" TargetMode="External"/><Relationship Id="rId60" Type="http://schemas.openxmlformats.org/officeDocument/2006/relationships/hyperlink" Target="https://youtu.be/xm053y-Qtiw" TargetMode="External"/><Relationship Id="rId6" Type="http://schemas.openxmlformats.org/officeDocument/2006/relationships/hyperlink" Target="https://youtu.be/Mnrig2o76KM" TargetMode="External"/><Relationship Id="rId59" Type="http://schemas.openxmlformats.org/officeDocument/2006/relationships/hyperlink" Target="https://youtu.be/hd0ABW7iG6o" TargetMode="External"/><Relationship Id="rId58" Type="http://schemas.openxmlformats.org/officeDocument/2006/relationships/hyperlink" Target="https://youtu.be/TSz_DKMjDjQ" TargetMode="External"/><Relationship Id="rId57" Type="http://schemas.openxmlformats.org/officeDocument/2006/relationships/hyperlink" Target="https://youtu.be/D408v65IzOg" TargetMode="External"/><Relationship Id="rId56" Type="http://schemas.openxmlformats.org/officeDocument/2006/relationships/hyperlink" Target="https://youtu.be/3Zk4n2uD32A" TargetMode="External"/><Relationship Id="rId55" Type="http://schemas.openxmlformats.org/officeDocument/2006/relationships/hyperlink" Target="https://youtu.be/EsL1f4L3hkw" TargetMode="External"/><Relationship Id="rId54" Type="http://schemas.openxmlformats.org/officeDocument/2006/relationships/hyperlink" Target="https://youtu.be/ltBUharyo-0" TargetMode="External"/><Relationship Id="rId53" Type="http://schemas.openxmlformats.org/officeDocument/2006/relationships/hyperlink" Target="https://youtu.be/LjGlV2k6OuM" TargetMode="External"/><Relationship Id="rId52" Type="http://schemas.openxmlformats.org/officeDocument/2006/relationships/hyperlink" Target="https://youtu.be/dTsaxTZATBs" TargetMode="External"/><Relationship Id="rId51" Type="http://schemas.openxmlformats.org/officeDocument/2006/relationships/hyperlink" Target="https://youtu.be/uL7JbzVIM5I" TargetMode="External"/><Relationship Id="rId50" Type="http://schemas.openxmlformats.org/officeDocument/2006/relationships/hyperlink" Target="https://youtu.be/8USLNxdud20" TargetMode="External"/><Relationship Id="rId5" Type="http://schemas.openxmlformats.org/officeDocument/2006/relationships/hyperlink" Target="https://youtu.be/mvarT3nTE20" TargetMode="External"/><Relationship Id="rId49" Type="http://schemas.openxmlformats.org/officeDocument/2006/relationships/hyperlink" Target="https://youtu.be/zuZaO5VdI5Q" TargetMode="External"/><Relationship Id="rId48" Type="http://schemas.openxmlformats.org/officeDocument/2006/relationships/hyperlink" Target="https://youtu.be/0tovsMQKqic" TargetMode="External"/><Relationship Id="rId47" Type="http://schemas.openxmlformats.org/officeDocument/2006/relationships/hyperlink" Target="https://youtu.be/VoHx8brWW2o" TargetMode="External"/><Relationship Id="rId46" Type="http://schemas.openxmlformats.org/officeDocument/2006/relationships/hyperlink" Target="https://youtu.be/Vm1kiUlLTmc" TargetMode="External"/><Relationship Id="rId45" Type="http://schemas.openxmlformats.org/officeDocument/2006/relationships/hyperlink" Target="https://youtu.be/virizoU_2cE" TargetMode="External"/><Relationship Id="rId44" Type="http://schemas.openxmlformats.org/officeDocument/2006/relationships/hyperlink" Target="https://youtu.be/8ZKR17S1hnQ" TargetMode="External"/><Relationship Id="rId43" Type="http://schemas.openxmlformats.org/officeDocument/2006/relationships/hyperlink" Target="https://youtu.be/xhlO2NsCPdE" TargetMode="External"/><Relationship Id="rId42" Type="http://schemas.openxmlformats.org/officeDocument/2006/relationships/hyperlink" Target="https://youtu.be/Ku7BlGn-60c" TargetMode="External"/><Relationship Id="rId41" Type="http://schemas.openxmlformats.org/officeDocument/2006/relationships/hyperlink" Target="https://youtu.be/UhFhQsxMs14" TargetMode="External"/><Relationship Id="rId40" Type="http://schemas.openxmlformats.org/officeDocument/2006/relationships/hyperlink" Target="https://youtu.be/RWNQY2y19QU" TargetMode="External"/><Relationship Id="rId4" Type="http://schemas.openxmlformats.org/officeDocument/2006/relationships/hyperlink" Target="https://youtu.be/lllbNrujZjE" TargetMode="External"/><Relationship Id="rId39" Type="http://schemas.openxmlformats.org/officeDocument/2006/relationships/hyperlink" Target="https://youtu.be/46MIbUpV8pU" TargetMode="External"/><Relationship Id="rId38" Type="http://schemas.openxmlformats.org/officeDocument/2006/relationships/hyperlink" Target="https://youtu.be/yunShxSOGqI" TargetMode="External"/><Relationship Id="rId37" Type="http://schemas.openxmlformats.org/officeDocument/2006/relationships/hyperlink" Target="https://youtu.be/_LNGCve5pA8" TargetMode="External"/><Relationship Id="rId36" Type="http://schemas.openxmlformats.org/officeDocument/2006/relationships/hyperlink" Target="https://youtu.be/6CuX4L9X1UI" TargetMode="External"/><Relationship Id="rId35" Type="http://schemas.openxmlformats.org/officeDocument/2006/relationships/hyperlink" Target="https://youtu.be/Yuq3bYgvUds" TargetMode="External"/><Relationship Id="rId34" Type="http://schemas.openxmlformats.org/officeDocument/2006/relationships/hyperlink" Target="https://youtu.be/YP9U1ZxQSHQ" TargetMode="External"/><Relationship Id="rId33" Type="http://schemas.openxmlformats.org/officeDocument/2006/relationships/hyperlink" Target="https://youtu.be/_adfgS8bSY0" TargetMode="External"/><Relationship Id="rId32" Type="http://schemas.openxmlformats.org/officeDocument/2006/relationships/hyperlink" Target="https://youtu.be/j7qQtCJRzz8" TargetMode="External"/><Relationship Id="rId31" Type="http://schemas.openxmlformats.org/officeDocument/2006/relationships/hyperlink" Target="https://youtu.be/vEGJbRRonZM" TargetMode="External"/><Relationship Id="rId30" Type="http://schemas.openxmlformats.org/officeDocument/2006/relationships/hyperlink" Target="https://youtu.be/NodS9602cmk" TargetMode="External"/><Relationship Id="rId3" Type="http://schemas.openxmlformats.org/officeDocument/2006/relationships/hyperlink" Target="https://youtu.be/QXbS-_TmaOs" TargetMode="External"/><Relationship Id="rId29" Type="http://schemas.openxmlformats.org/officeDocument/2006/relationships/hyperlink" Target="https://youtu.be/jqCDLqMA9iE" TargetMode="External"/><Relationship Id="rId282" Type="http://schemas.openxmlformats.org/officeDocument/2006/relationships/hyperlink" Target="https://youtu.be/Ge_hL58MM_8" TargetMode="External"/><Relationship Id="rId281" Type="http://schemas.openxmlformats.org/officeDocument/2006/relationships/hyperlink" Target="https://youtu.be/ggyW_PuOcw8" TargetMode="External"/><Relationship Id="rId280" Type="http://schemas.openxmlformats.org/officeDocument/2006/relationships/hyperlink" Target="https://youtu.be/2hv8Ym-KU50" TargetMode="External"/><Relationship Id="rId28" Type="http://schemas.openxmlformats.org/officeDocument/2006/relationships/hyperlink" Target="https://youtu.be/6umu4FFyM5I" TargetMode="External"/><Relationship Id="rId279" Type="http://schemas.openxmlformats.org/officeDocument/2006/relationships/hyperlink" Target="https://youtu.be/PUgQHZf_2I8" TargetMode="External"/><Relationship Id="rId278" Type="http://schemas.openxmlformats.org/officeDocument/2006/relationships/hyperlink" Target="https://youtu.be/dvSTBKrAlCM" TargetMode="External"/><Relationship Id="rId277" Type="http://schemas.openxmlformats.org/officeDocument/2006/relationships/hyperlink" Target="https://youtu.be/bHYzOD6RkSs" TargetMode="External"/><Relationship Id="rId276" Type="http://schemas.openxmlformats.org/officeDocument/2006/relationships/hyperlink" Target="https://youtu.be/4ZXwHgSLB9I" TargetMode="External"/><Relationship Id="rId275" Type="http://schemas.openxmlformats.org/officeDocument/2006/relationships/hyperlink" Target="https://youtu.be/P5KAnlTU4A0" TargetMode="External"/><Relationship Id="rId274" Type="http://schemas.openxmlformats.org/officeDocument/2006/relationships/hyperlink" Target="https://youtu.be/WUICr-ZaDec" TargetMode="External"/><Relationship Id="rId273" Type="http://schemas.openxmlformats.org/officeDocument/2006/relationships/hyperlink" Target="https://youtu.be/td6uaPOH3Y8" TargetMode="External"/><Relationship Id="rId272" Type="http://schemas.openxmlformats.org/officeDocument/2006/relationships/hyperlink" Target="https://youtu.be/rRARtCi0jCg" TargetMode="External"/><Relationship Id="rId271" Type="http://schemas.openxmlformats.org/officeDocument/2006/relationships/hyperlink" Target="https://youtu.be/tlDIanXdsoE" TargetMode="External"/><Relationship Id="rId270" Type="http://schemas.openxmlformats.org/officeDocument/2006/relationships/hyperlink" Target="https://youtu.be/lUB4g-E_xIc" TargetMode="External"/><Relationship Id="rId27" Type="http://schemas.openxmlformats.org/officeDocument/2006/relationships/hyperlink" Target="https://youtu.be/YIfOXnO1POo" TargetMode="External"/><Relationship Id="rId269" Type="http://schemas.openxmlformats.org/officeDocument/2006/relationships/hyperlink" Target="https://youtu.be/zwflf-vUBlY" TargetMode="External"/><Relationship Id="rId268" Type="http://schemas.openxmlformats.org/officeDocument/2006/relationships/hyperlink" Target="https://youtu.be/ETGZho86nkU" TargetMode="External"/><Relationship Id="rId267" Type="http://schemas.openxmlformats.org/officeDocument/2006/relationships/hyperlink" Target="https://youtu.be/4zUcIVo-JX4" TargetMode="External"/><Relationship Id="rId266" Type="http://schemas.openxmlformats.org/officeDocument/2006/relationships/hyperlink" Target="https://youtu.be/_DQo-7yECtc" TargetMode="External"/><Relationship Id="rId265" Type="http://schemas.openxmlformats.org/officeDocument/2006/relationships/hyperlink" Target="https://youtu.be/RVgjTJqgjyk" TargetMode="External"/><Relationship Id="rId264" Type="http://schemas.openxmlformats.org/officeDocument/2006/relationships/hyperlink" Target="https://youtu.be/X91wmxeVJbk" TargetMode="External"/><Relationship Id="rId263" Type="http://schemas.openxmlformats.org/officeDocument/2006/relationships/hyperlink" Target="https://youtu.be/9ICUrWk2nGU" TargetMode="External"/><Relationship Id="rId262" Type="http://schemas.openxmlformats.org/officeDocument/2006/relationships/hyperlink" Target="https://youtu.be/FlnI0MiObXY" TargetMode="External"/><Relationship Id="rId261" Type="http://schemas.openxmlformats.org/officeDocument/2006/relationships/hyperlink" Target="https://youtu.be/i2yI27Vbjao" TargetMode="External"/><Relationship Id="rId260" Type="http://schemas.openxmlformats.org/officeDocument/2006/relationships/hyperlink" Target="https://youtu.be/FeDY-BbmZd0" TargetMode="External"/><Relationship Id="rId26" Type="http://schemas.openxmlformats.org/officeDocument/2006/relationships/hyperlink" Target="https://youtu.be/HxBoy0Hj4JQ" TargetMode="External"/><Relationship Id="rId259" Type="http://schemas.openxmlformats.org/officeDocument/2006/relationships/hyperlink" Target="https://youtu.be/eFsHy7aokhw" TargetMode="External"/><Relationship Id="rId258" Type="http://schemas.openxmlformats.org/officeDocument/2006/relationships/hyperlink" Target="https://youtu.be/2qQHo80o4qc" TargetMode="External"/><Relationship Id="rId257" Type="http://schemas.openxmlformats.org/officeDocument/2006/relationships/hyperlink" Target="https://youtu.be/N1DZMD4T2_I" TargetMode="External"/><Relationship Id="rId256" Type="http://schemas.openxmlformats.org/officeDocument/2006/relationships/hyperlink" Target="https://youtu.be/-uZHvoOTdUs" TargetMode="External"/><Relationship Id="rId255" Type="http://schemas.openxmlformats.org/officeDocument/2006/relationships/hyperlink" Target="https://youtu.be/PUNVxj7YyYY" TargetMode="External"/><Relationship Id="rId254" Type="http://schemas.openxmlformats.org/officeDocument/2006/relationships/hyperlink" Target="https://youtu.be/08f0POXpdP4" TargetMode="External"/><Relationship Id="rId253" Type="http://schemas.openxmlformats.org/officeDocument/2006/relationships/hyperlink" Target="https://youtu.be/wpbRvljiv-c" TargetMode="External"/><Relationship Id="rId252" Type="http://schemas.openxmlformats.org/officeDocument/2006/relationships/hyperlink" Target="https://youtu.be/-QofSymsmaU" TargetMode="External"/><Relationship Id="rId251" Type="http://schemas.openxmlformats.org/officeDocument/2006/relationships/hyperlink" Target="https://youtu.be/g2L1dJqa7do" TargetMode="External"/><Relationship Id="rId250" Type="http://schemas.openxmlformats.org/officeDocument/2006/relationships/hyperlink" Target="https://youtu.be/rIn7XE3YIBg" TargetMode="External"/><Relationship Id="rId25" Type="http://schemas.openxmlformats.org/officeDocument/2006/relationships/hyperlink" Target="https://youtu.be/sAWT0IbZXSE" TargetMode="External"/><Relationship Id="rId249" Type="http://schemas.openxmlformats.org/officeDocument/2006/relationships/hyperlink" Target="https://youtu.be/UJpgwNkO7fY" TargetMode="External"/><Relationship Id="rId248" Type="http://schemas.openxmlformats.org/officeDocument/2006/relationships/hyperlink" Target="https://youtu.be/2U2MRzSjaow" TargetMode="External"/><Relationship Id="rId247" Type="http://schemas.openxmlformats.org/officeDocument/2006/relationships/hyperlink" Target="https://youtu.be/pOxsQSQKbpY" TargetMode="External"/><Relationship Id="rId246" Type="http://schemas.openxmlformats.org/officeDocument/2006/relationships/hyperlink" Target="https://youtu.be/VB3DCBW_Buw" TargetMode="External"/><Relationship Id="rId245" Type="http://schemas.openxmlformats.org/officeDocument/2006/relationships/hyperlink" Target="https://youtu.be/J6-dUlA71r4" TargetMode="External"/><Relationship Id="rId244" Type="http://schemas.openxmlformats.org/officeDocument/2006/relationships/hyperlink" Target="https://youtu.be/Mk5kGEUdjic" TargetMode="External"/><Relationship Id="rId243" Type="http://schemas.openxmlformats.org/officeDocument/2006/relationships/hyperlink" Target="https://youtu.be/nWOFFLCvTe0" TargetMode="External"/><Relationship Id="rId242" Type="http://schemas.openxmlformats.org/officeDocument/2006/relationships/hyperlink" Target="https://youtu.be/dv-GW5tEzTg" TargetMode="External"/><Relationship Id="rId241" Type="http://schemas.openxmlformats.org/officeDocument/2006/relationships/hyperlink" Target="https://youtu.be/sCeg6qMH9PI" TargetMode="External"/><Relationship Id="rId240" Type="http://schemas.openxmlformats.org/officeDocument/2006/relationships/hyperlink" Target="https://youtu.be/xvRuQMPuGCo" TargetMode="External"/><Relationship Id="rId24" Type="http://schemas.openxmlformats.org/officeDocument/2006/relationships/hyperlink" Target="https://youtu.be/P2apsc82g-k" TargetMode="External"/><Relationship Id="rId239" Type="http://schemas.openxmlformats.org/officeDocument/2006/relationships/hyperlink" Target="https://youtu.be/rHXIO1LiQsc" TargetMode="External"/><Relationship Id="rId238" Type="http://schemas.openxmlformats.org/officeDocument/2006/relationships/hyperlink" Target="https://youtu.be/tM_nghXozfQ" TargetMode="External"/><Relationship Id="rId237" Type="http://schemas.openxmlformats.org/officeDocument/2006/relationships/hyperlink" Target="https://youtu.be/IBasOC4MPPM" TargetMode="External"/><Relationship Id="rId236" Type="http://schemas.openxmlformats.org/officeDocument/2006/relationships/hyperlink" Target="https://youtu.be/GqbHpnPu86s" TargetMode="External"/><Relationship Id="rId235" Type="http://schemas.openxmlformats.org/officeDocument/2006/relationships/hyperlink" Target="https://youtu.be/Ghpu4pYEc0g" TargetMode="External"/><Relationship Id="rId234" Type="http://schemas.openxmlformats.org/officeDocument/2006/relationships/hyperlink" Target="https://youtu.be/xWbcPkHyb_Y" TargetMode="External"/><Relationship Id="rId233" Type="http://schemas.openxmlformats.org/officeDocument/2006/relationships/hyperlink" Target="https://youtu.be/64Aj-gjFxYU" TargetMode="External"/><Relationship Id="rId232" Type="http://schemas.openxmlformats.org/officeDocument/2006/relationships/hyperlink" Target="https://youtu.be/b3QfLtM5YtA" TargetMode="External"/><Relationship Id="rId231" Type="http://schemas.openxmlformats.org/officeDocument/2006/relationships/hyperlink" Target="https://youtu.be/bnjhuWOyq_I" TargetMode="External"/><Relationship Id="rId230" Type="http://schemas.openxmlformats.org/officeDocument/2006/relationships/hyperlink" Target="https://youtu.be/5A-lx1gID5I" TargetMode="External"/><Relationship Id="rId23" Type="http://schemas.openxmlformats.org/officeDocument/2006/relationships/hyperlink" Target="https://youtu.be/yyf8JLBs0Tk" TargetMode="External"/><Relationship Id="rId229" Type="http://schemas.openxmlformats.org/officeDocument/2006/relationships/hyperlink" Target="https://youtu.be/jaS-WsPJoDc" TargetMode="External"/><Relationship Id="rId228" Type="http://schemas.openxmlformats.org/officeDocument/2006/relationships/hyperlink" Target="https://youtu.be/htmvB_jkK50" TargetMode="External"/><Relationship Id="rId227" Type="http://schemas.openxmlformats.org/officeDocument/2006/relationships/hyperlink" Target="https://youtu.be/jHE_OChI4Gc" TargetMode="External"/><Relationship Id="rId226" Type="http://schemas.openxmlformats.org/officeDocument/2006/relationships/hyperlink" Target="https://youtu.be/KOwKfmDmtJg" TargetMode="External"/><Relationship Id="rId225" Type="http://schemas.openxmlformats.org/officeDocument/2006/relationships/hyperlink" Target="https://youtu.be/GeeiBKV5fdU" TargetMode="External"/><Relationship Id="rId224" Type="http://schemas.openxmlformats.org/officeDocument/2006/relationships/hyperlink" Target="https://youtu.be/lcIxKOi-EhE" TargetMode="External"/><Relationship Id="rId223" Type="http://schemas.openxmlformats.org/officeDocument/2006/relationships/hyperlink" Target="https://youtu.be/r4FDTUomtx4" TargetMode="External"/><Relationship Id="rId222" Type="http://schemas.openxmlformats.org/officeDocument/2006/relationships/hyperlink" Target="https://youtu.be/bRSgZm5_9aI" TargetMode="External"/><Relationship Id="rId221" Type="http://schemas.openxmlformats.org/officeDocument/2006/relationships/hyperlink" Target="https://youtu.be/VakkEFYFBGY" TargetMode="External"/><Relationship Id="rId220" Type="http://schemas.openxmlformats.org/officeDocument/2006/relationships/hyperlink" Target="https://youtu.be/TS_WfLbveok" TargetMode="External"/><Relationship Id="rId22" Type="http://schemas.openxmlformats.org/officeDocument/2006/relationships/hyperlink" Target="https://youtu.be/kZVrBkezHdE" TargetMode="External"/><Relationship Id="rId219" Type="http://schemas.openxmlformats.org/officeDocument/2006/relationships/hyperlink" Target="https://youtu.be/s0GuLXdTBFA" TargetMode="External"/><Relationship Id="rId218" Type="http://schemas.openxmlformats.org/officeDocument/2006/relationships/hyperlink" Target="https://youtu.be/tcPKD1dRzFg" TargetMode="External"/><Relationship Id="rId217" Type="http://schemas.openxmlformats.org/officeDocument/2006/relationships/hyperlink" Target="https://youtu.be/s3JDzCcDg-M" TargetMode="External"/><Relationship Id="rId216" Type="http://schemas.openxmlformats.org/officeDocument/2006/relationships/hyperlink" Target="https://youtu.be/_mD7dvUn1dU" TargetMode="External"/><Relationship Id="rId215" Type="http://schemas.openxmlformats.org/officeDocument/2006/relationships/hyperlink" Target="https://youtu.be/IDBJY1FSuOA" TargetMode="External"/><Relationship Id="rId214" Type="http://schemas.openxmlformats.org/officeDocument/2006/relationships/hyperlink" Target="https://youtu.be/5t0UqhyYZcU" TargetMode="External"/><Relationship Id="rId213" Type="http://schemas.openxmlformats.org/officeDocument/2006/relationships/hyperlink" Target="https://youtu.be/R7tNSKkc0Es" TargetMode="External"/><Relationship Id="rId212" Type="http://schemas.openxmlformats.org/officeDocument/2006/relationships/hyperlink" Target="https://youtu.be/M5mjrJQqnq4" TargetMode="External"/><Relationship Id="rId211" Type="http://schemas.openxmlformats.org/officeDocument/2006/relationships/hyperlink" Target="https://youtu.be/UsFXtrhGTTM" TargetMode="External"/><Relationship Id="rId210" Type="http://schemas.openxmlformats.org/officeDocument/2006/relationships/hyperlink" Target="https://youtu.be/IqTMGTkIl38" TargetMode="External"/><Relationship Id="rId21" Type="http://schemas.openxmlformats.org/officeDocument/2006/relationships/hyperlink" Target="https://youtu.be/PlyDvpzBpFk" TargetMode="External"/><Relationship Id="rId209" Type="http://schemas.openxmlformats.org/officeDocument/2006/relationships/hyperlink" Target="https://youtu.be/RSK6G5b4-_I" TargetMode="External"/><Relationship Id="rId208" Type="http://schemas.openxmlformats.org/officeDocument/2006/relationships/hyperlink" Target="https://youtu.be/KfzbVSE0tLU" TargetMode="External"/><Relationship Id="rId207" Type="http://schemas.openxmlformats.org/officeDocument/2006/relationships/hyperlink" Target="https://youtu.be/S8ndT_U25gM" TargetMode="External"/><Relationship Id="rId206" Type="http://schemas.openxmlformats.org/officeDocument/2006/relationships/hyperlink" Target="https://youtu.be/jux_wagpYDI" TargetMode="External"/><Relationship Id="rId205" Type="http://schemas.openxmlformats.org/officeDocument/2006/relationships/hyperlink" Target="https://youtu.be/w3-w-70yhRw" TargetMode="External"/><Relationship Id="rId204" Type="http://schemas.openxmlformats.org/officeDocument/2006/relationships/hyperlink" Target="https://youtu.be/vOSmocj1y1Y" TargetMode="External"/><Relationship Id="rId203" Type="http://schemas.openxmlformats.org/officeDocument/2006/relationships/hyperlink" Target="https://youtu.be/nk4JyFPqHJs" TargetMode="External"/><Relationship Id="rId202" Type="http://schemas.openxmlformats.org/officeDocument/2006/relationships/hyperlink" Target="https://youtu.be/6noCYXAe1s4" TargetMode="External"/><Relationship Id="rId201" Type="http://schemas.openxmlformats.org/officeDocument/2006/relationships/hyperlink" Target="https://youtu.be/l9IPXivKvtc" TargetMode="External"/><Relationship Id="rId200" Type="http://schemas.openxmlformats.org/officeDocument/2006/relationships/hyperlink" Target="https://youtu.be/OTi-_rWGTjc" TargetMode="External"/><Relationship Id="rId20" Type="http://schemas.openxmlformats.org/officeDocument/2006/relationships/hyperlink" Target="https://youtu.be/-mKuXtzJ7yI" TargetMode="External"/><Relationship Id="rId2" Type="http://schemas.openxmlformats.org/officeDocument/2006/relationships/hyperlink" Target="https://files.afu.se/Downloads/Transcriptions/That%20UFO%20Podcast%20(Andy%20Mcgrillen)/" TargetMode="External"/><Relationship Id="rId199" Type="http://schemas.openxmlformats.org/officeDocument/2006/relationships/hyperlink" Target="https://youtu.be/qm7CGOPDFGQ" TargetMode="External"/><Relationship Id="rId198" Type="http://schemas.openxmlformats.org/officeDocument/2006/relationships/hyperlink" Target="https://youtu.be/KOJmpx0ueoM" TargetMode="External"/><Relationship Id="rId197" Type="http://schemas.openxmlformats.org/officeDocument/2006/relationships/hyperlink" Target="https://youtu.be/0zkeojPPhGY" TargetMode="External"/><Relationship Id="rId196" Type="http://schemas.openxmlformats.org/officeDocument/2006/relationships/hyperlink" Target="https://youtu.be/YeMvSc5b9HM" TargetMode="External"/><Relationship Id="rId195" Type="http://schemas.openxmlformats.org/officeDocument/2006/relationships/hyperlink" Target="https://youtu.be/eB7I9ddaa2k" TargetMode="External"/><Relationship Id="rId194" Type="http://schemas.openxmlformats.org/officeDocument/2006/relationships/hyperlink" Target="https://youtu.be/4kMUyFc7IAM" TargetMode="External"/><Relationship Id="rId193" Type="http://schemas.openxmlformats.org/officeDocument/2006/relationships/hyperlink" Target="https://youtu.be/AWTxQRWNhGU" TargetMode="External"/><Relationship Id="rId192" Type="http://schemas.openxmlformats.org/officeDocument/2006/relationships/hyperlink" Target="https://youtu.be/_leskrgzho4" TargetMode="External"/><Relationship Id="rId191" Type="http://schemas.openxmlformats.org/officeDocument/2006/relationships/hyperlink" Target="https://youtu.be/biQyy8cZqbg" TargetMode="External"/><Relationship Id="rId190" Type="http://schemas.openxmlformats.org/officeDocument/2006/relationships/hyperlink" Target="https://youtu.be/rwp7G4EGgEo" TargetMode="External"/><Relationship Id="rId19" Type="http://schemas.openxmlformats.org/officeDocument/2006/relationships/hyperlink" Target="https://youtu.be/X-6hfPxBkfU" TargetMode="External"/><Relationship Id="rId189" Type="http://schemas.openxmlformats.org/officeDocument/2006/relationships/hyperlink" Target="https://youtu.be/1qHMm7B7VI0" TargetMode="External"/><Relationship Id="rId188" Type="http://schemas.openxmlformats.org/officeDocument/2006/relationships/hyperlink" Target="https://youtu.be/gh3jwyBxdgk" TargetMode="External"/><Relationship Id="rId187" Type="http://schemas.openxmlformats.org/officeDocument/2006/relationships/hyperlink" Target="https://youtu.be/P_9yBcwLAAQ" TargetMode="External"/><Relationship Id="rId186" Type="http://schemas.openxmlformats.org/officeDocument/2006/relationships/hyperlink" Target="https://youtu.be/MQjcjkm0D5Q" TargetMode="External"/><Relationship Id="rId185" Type="http://schemas.openxmlformats.org/officeDocument/2006/relationships/hyperlink" Target="https://youtu.be/LsWEIfKdnKM" TargetMode="External"/><Relationship Id="rId184" Type="http://schemas.openxmlformats.org/officeDocument/2006/relationships/hyperlink" Target="https://youtu.be/YVp4fZ3EoTo" TargetMode="External"/><Relationship Id="rId183" Type="http://schemas.openxmlformats.org/officeDocument/2006/relationships/hyperlink" Target="https://youtu.be/owmqqEc8pzI" TargetMode="External"/><Relationship Id="rId182" Type="http://schemas.openxmlformats.org/officeDocument/2006/relationships/hyperlink" Target="https://youtu.be/2UufAKtLsq8" TargetMode="External"/><Relationship Id="rId181" Type="http://schemas.openxmlformats.org/officeDocument/2006/relationships/hyperlink" Target="https://youtu.be/ky2ePnHwGqg" TargetMode="External"/><Relationship Id="rId180" Type="http://schemas.openxmlformats.org/officeDocument/2006/relationships/hyperlink" Target="https://youtu.be/uvnlMNqH2Ac" TargetMode="External"/><Relationship Id="rId18" Type="http://schemas.openxmlformats.org/officeDocument/2006/relationships/hyperlink" Target="https://youtu.be/XZfoz01BOCM" TargetMode="External"/><Relationship Id="rId179" Type="http://schemas.openxmlformats.org/officeDocument/2006/relationships/hyperlink" Target="https://youtu.be/e7xZviyJL5U" TargetMode="External"/><Relationship Id="rId178" Type="http://schemas.openxmlformats.org/officeDocument/2006/relationships/hyperlink" Target="https://youtu.be/xfQOQIz17n8" TargetMode="External"/><Relationship Id="rId177" Type="http://schemas.openxmlformats.org/officeDocument/2006/relationships/hyperlink" Target="https://youtu.be/__GhewJlOvY" TargetMode="External"/><Relationship Id="rId176" Type="http://schemas.openxmlformats.org/officeDocument/2006/relationships/hyperlink" Target="https://youtu.be/OdkLYpe3iOo" TargetMode="External"/><Relationship Id="rId175" Type="http://schemas.openxmlformats.org/officeDocument/2006/relationships/hyperlink" Target="https://youtu.be/IAAmrvbF9EA" TargetMode="External"/><Relationship Id="rId174" Type="http://schemas.openxmlformats.org/officeDocument/2006/relationships/hyperlink" Target="https://youtu.be/U26dkUfjeck" TargetMode="External"/><Relationship Id="rId173" Type="http://schemas.openxmlformats.org/officeDocument/2006/relationships/hyperlink" Target="https://youtu.be/ZsWOmr6DTqw" TargetMode="External"/><Relationship Id="rId172" Type="http://schemas.openxmlformats.org/officeDocument/2006/relationships/hyperlink" Target="https://youtu.be/Oag7hYgAXZE" TargetMode="External"/><Relationship Id="rId171" Type="http://schemas.openxmlformats.org/officeDocument/2006/relationships/hyperlink" Target="https://youtu.be/_3t5QQapYoc" TargetMode="External"/><Relationship Id="rId170" Type="http://schemas.openxmlformats.org/officeDocument/2006/relationships/hyperlink" Target="https://youtu.be/zi37MSp_hvg" TargetMode="External"/><Relationship Id="rId17" Type="http://schemas.openxmlformats.org/officeDocument/2006/relationships/hyperlink" Target="https://youtu.be/ecS6QPv2sbs" TargetMode="External"/><Relationship Id="rId169" Type="http://schemas.openxmlformats.org/officeDocument/2006/relationships/hyperlink" Target="https://youtu.be/QlDLj_JF0Wg" TargetMode="External"/><Relationship Id="rId168" Type="http://schemas.openxmlformats.org/officeDocument/2006/relationships/hyperlink" Target="https://youtu.be/EVWNeiMSmpM" TargetMode="External"/><Relationship Id="rId167" Type="http://schemas.openxmlformats.org/officeDocument/2006/relationships/hyperlink" Target="https://youtu.be/4Mr0kM9K2uY" TargetMode="External"/><Relationship Id="rId166" Type="http://schemas.openxmlformats.org/officeDocument/2006/relationships/hyperlink" Target="https://youtu.be/t9TI67BusQA" TargetMode="External"/><Relationship Id="rId165" Type="http://schemas.openxmlformats.org/officeDocument/2006/relationships/hyperlink" Target="https://youtu.be/GKTBGQgAcB4" TargetMode="External"/><Relationship Id="rId164" Type="http://schemas.openxmlformats.org/officeDocument/2006/relationships/hyperlink" Target="https://youtu.be/kt6p7n6bYK4" TargetMode="External"/><Relationship Id="rId163" Type="http://schemas.openxmlformats.org/officeDocument/2006/relationships/hyperlink" Target="https://youtu.be/0G04_9oCPEw" TargetMode="External"/><Relationship Id="rId162" Type="http://schemas.openxmlformats.org/officeDocument/2006/relationships/hyperlink" Target="https://youtu.be/XfbU9rDjuLU" TargetMode="External"/><Relationship Id="rId161" Type="http://schemas.openxmlformats.org/officeDocument/2006/relationships/hyperlink" Target="https://youtu.be/8-rjvjiB1as" TargetMode="External"/><Relationship Id="rId160" Type="http://schemas.openxmlformats.org/officeDocument/2006/relationships/hyperlink" Target="https://youtu.be/MgGZUHV7Unk" TargetMode="External"/><Relationship Id="rId16" Type="http://schemas.openxmlformats.org/officeDocument/2006/relationships/hyperlink" Target="https://youtu.be/m1LmB6elXfI" TargetMode="External"/><Relationship Id="rId159" Type="http://schemas.openxmlformats.org/officeDocument/2006/relationships/hyperlink" Target="https://youtu.be/TAR5Ho7R5Ek" TargetMode="External"/><Relationship Id="rId158" Type="http://schemas.openxmlformats.org/officeDocument/2006/relationships/hyperlink" Target="https://youtu.be/h9AyeH3yyMs" TargetMode="External"/><Relationship Id="rId157" Type="http://schemas.openxmlformats.org/officeDocument/2006/relationships/hyperlink" Target="https://youtu.be/u2D6lC28lnk" TargetMode="External"/><Relationship Id="rId156" Type="http://schemas.openxmlformats.org/officeDocument/2006/relationships/hyperlink" Target="https://youtu.be/X8Zzo7DhOuI" TargetMode="External"/><Relationship Id="rId155" Type="http://schemas.openxmlformats.org/officeDocument/2006/relationships/hyperlink" Target="https://youtu.be/BB06-Moftqo" TargetMode="External"/><Relationship Id="rId154" Type="http://schemas.openxmlformats.org/officeDocument/2006/relationships/hyperlink" Target="https://youtu.be/XninmOF80F4" TargetMode="External"/><Relationship Id="rId153" Type="http://schemas.openxmlformats.org/officeDocument/2006/relationships/hyperlink" Target="https://youtu.be/hztqzYr4xMU" TargetMode="External"/><Relationship Id="rId152" Type="http://schemas.openxmlformats.org/officeDocument/2006/relationships/hyperlink" Target="https://youtu.be/YqmYtKz3dAc" TargetMode="External"/><Relationship Id="rId151" Type="http://schemas.openxmlformats.org/officeDocument/2006/relationships/hyperlink" Target="https://youtu.be/cjqiL1kXKP0" TargetMode="External"/><Relationship Id="rId150" Type="http://schemas.openxmlformats.org/officeDocument/2006/relationships/hyperlink" Target="https://youtu.be/vhbYqZuub8c" TargetMode="External"/><Relationship Id="rId15" Type="http://schemas.openxmlformats.org/officeDocument/2006/relationships/hyperlink" Target="https://youtu.be/7q6jToFva3o" TargetMode="External"/><Relationship Id="rId149" Type="http://schemas.openxmlformats.org/officeDocument/2006/relationships/hyperlink" Target="https://youtu.be/FBgdS5TxNQA" TargetMode="External"/><Relationship Id="rId148" Type="http://schemas.openxmlformats.org/officeDocument/2006/relationships/hyperlink" Target="https://youtu.be/EFp0aTqNDxM" TargetMode="External"/><Relationship Id="rId147" Type="http://schemas.openxmlformats.org/officeDocument/2006/relationships/hyperlink" Target="https://youtu.be/568omSwgoq8" TargetMode="External"/><Relationship Id="rId146" Type="http://schemas.openxmlformats.org/officeDocument/2006/relationships/hyperlink" Target="https://youtu.be/c_S6tXWiBTY" TargetMode="External"/><Relationship Id="rId145" Type="http://schemas.openxmlformats.org/officeDocument/2006/relationships/hyperlink" Target="https://youtu.be/bc7_Y-YKh4E" TargetMode="External"/><Relationship Id="rId144" Type="http://schemas.openxmlformats.org/officeDocument/2006/relationships/hyperlink" Target="https://youtu.be/Ly10g8b5nIE" TargetMode="External"/><Relationship Id="rId143" Type="http://schemas.openxmlformats.org/officeDocument/2006/relationships/hyperlink" Target="https://youtu.be/NZbermFDh70" TargetMode="External"/><Relationship Id="rId142" Type="http://schemas.openxmlformats.org/officeDocument/2006/relationships/hyperlink" Target="https://youtu.be/1JckoxoyHwU" TargetMode="External"/><Relationship Id="rId141" Type="http://schemas.openxmlformats.org/officeDocument/2006/relationships/hyperlink" Target="https://youtu.be/HVZ-JWEGs7A" TargetMode="External"/><Relationship Id="rId140" Type="http://schemas.openxmlformats.org/officeDocument/2006/relationships/hyperlink" Target="https://youtu.be/jdkA6-GRUjc" TargetMode="External"/><Relationship Id="rId14" Type="http://schemas.openxmlformats.org/officeDocument/2006/relationships/hyperlink" Target="https://youtu.be/9LDTPLUIv3I" TargetMode="External"/><Relationship Id="rId139" Type="http://schemas.openxmlformats.org/officeDocument/2006/relationships/hyperlink" Target="https://youtu.be/zoyW6AwiQcg" TargetMode="External"/><Relationship Id="rId138" Type="http://schemas.openxmlformats.org/officeDocument/2006/relationships/hyperlink" Target="https://youtu.be/8Hjl--W-IjM" TargetMode="External"/><Relationship Id="rId137" Type="http://schemas.openxmlformats.org/officeDocument/2006/relationships/hyperlink" Target="https://youtu.be/7-bt00D9ahE" TargetMode="External"/><Relationship Id="rId136" Type="http://schemas.openxmlformats.org/officeDocument/2006/relationships/hyperlink" Target="https://youtu.be/APD79UJsVM8" TargetMode="External"/><Relationship Id="rId135" Type="http://schemas.openxmlformats.org/officeDocument/2006/relationships/hyperlink" Target="https://youtu.be/Ebzi9r14pDs" TargetMode="External"/><Relationship Id="rId134" Type="http://schemas.openxmlformats.org/officeDocument/2006/relationships/hyperlink" Target="https://youtu.be/JClDPYONV44" TargetMode="External"/><Relationship Id="rId133" Type="http://schemas.openxmlformats.org/officeDocument/2006/relationships/hyperlink" Target="https://youtu.be/BL9-L84GOhw" TargetMode="External"/><Relationship Id="rId132" Type="http://schemas.openxmlformats.org/officeDocument/2006/relationships/hyperlink" Target="https://youtu.be/leGhqHJYGrM" TargetMode="External"/><Relationship Id="rId131" Type="http://schemas.openxmlformats.org/officeDocument/2006/relationships/hyperlink" Target="https://youtu.be/96MgENlsuWo" TargetMode="External"/><Relationship Id="rId130" Type="http://schemas.openxmlformats.org/officeDocument/2006/relationships/hyperlink" Target="https://youtu.be/V3t8qOX0-tY" TargetMode="External"/><Relationship Id="rId13" Type="http://schemas.openxmlformats.org/officeDocument/2006/relationships/hyperlink" Target="https://youtu.be/7OrviQ4d-xk" TargetMode="External"/><Relationship Id="rId129" Type="http://schemas.openxmlformats.org/officeDocument/2006/relationships/hyperlink" Target="https://youtu.be/q_-2iVat3P4" TargetMode="External"/><Relationship Id="rId128" Type="http://schemas.openxmlformats.org/officeDocument/2006/relationships/hyperlink" Target="https://youtu.be/cdPVPevpT3Q" TargetMode="External"/><Relationship Id="rId127" Type="http://schemas.openxmlformats.org/officeDocument/2006/relationships/hyperlink" Target="https://youtu.be/Zit3n0G3WIA" TargetMode="External"/><Relationship Id="rId126" Type="http://schemas.openxmlformats.org/officeDocument/2006/relationships/hyperlink" Target="https://youtu.be/Q3bh1xUK-_4" TargetMode="External"/><Relationship Id="rId125" Type="http://schemas.openxmlformats.org/officeDocument/2006/relationships/hyperlink" Target="https://youtu.be/MyPKRPfRed4" TargetMode="External"/><Relationship Id="rId124" Type="http://schemas.openxmlformats.org/officeDocument/2006/relationships/hyperlink" Target="https://youtu.be/qBiQhJxg100" TargetMode="External"/><Relationship Id="rId123" Type="http://schemas.openxmlformats.org/officeDocument/2006/relationships/hyperlink" Target="https://youtu.be/O43jtW1zu-U" TargetMode="External"/><Relationship Id="rId122" Type="http://schemas.openxmlformats.org/officeDocument/2006/relationships/hyperlink" Target="https://youtu.be/mCb9tj9k7ak" TargetMode="External"/><Relationship Id="rId121" Type="http://schemas.openxmlformats.org/officeDocument/2006/relationships/hyperlink" Target="https://youtu.be/flK3fyv9Iik" TargetMode="External"/><Relationship Id="rId120" Type="http://schemas.openxmlformats.org/officeDocument/2006/relationships/hyperlink" Target="https://youtu.be/EHhUxiSOZRI" TargetMode="External"/><Relationship Id="rId12" Type="http://schemas.openxmlformats.org/officeDocument/2006/relationships/hyperlink" Target="https://youtu.be/v4i5NYjzf5c" TargetMode="External"/><Relationship Id="rId119" Type="http://schemas.openxmlformats.org/officeDocument/2006/relationships/hyperlink" Target="https://youtu.be/TUTJKjvPk4E" TargetMode="External"/><Relationship Id="rId118" Type="http://schemas.openxmlformats.org/officeDocument/2006/relationships/hyperlink" Target="https://youtu.be/hmOnLEQKpKA" TargetMode="External"/><Relationship Id="rId117" Type="http://schemas.openxmlformats.org/officeDocument/2006/relationships/hyperlink" Target="https://youtu.be/2Ik8bJktPyg" TargetMode="External"/><Relationship Id="rId116" Type="http://schemas.openxmlformats.org/officeDocument/2006/relationships/hyperlink" Target="https://youtu.be/JjP5ufi2Rmw" TargetMode="External"/><Relationship Id="rId115" Type="http://schemas.openxmlformats.org/officeDocument/2006/relationships/hyperlink" Target="https://youtu.be/lGb50T_UGOU" TargetMode="External"/><Relationship Id="rId114" Type="http://schemas.openxmlformats.org/officeDocument/2006/relationships/hyperlink" Target="https://youtu.be/o7KyJ2hdYLM" TargetMode="External"/><Relationship Id="rId113" Type="http://schemas.openxmlformats.org/officeDocument/2006/relationships/hyperlink" Target="https://youtu.be/WYF4fUIWoMc" TargetMode="External"/><Relationship Id="rId112" Type="http://schemas.openxmlformats.org/officeDocument/2006/relationships/hyperlink" Target="https://youtu.be/vjsFO41YQoM" TargetMode="External"/><Relationship Id="rId111" Type="http://schemas.openxmlformats.org/officeDocument/2006/relationships/hyperlink" Target="https://youtu.be/Pn2sStVpoTM" TargetMode="External"/><Relationship Id="rId110" Type="http://schemas.openxmlformats.org/officeDocument/2006/relationships/hyperlink" Target="https://youtu.be/xR_20z7UHJI" TargetMode="External"/><Relationship Id="rId11" Type="http://schemas.openxmlformats.org/officeDocument/2006/relationships/hyperlink" Target="https://youtu.be/pT1rT_M4iT0" TargetMode="External"/><Relationship Id="rId109" Type="http://schemas.openxmlformats.org/officeDocument/2006/relationships/hyperlink" Target="https://youtu.be/v1peRrNyJyM" TargetMode="External"/><Relationship Id="rId108" Type="http://schemas.openxmlformats.org/officeDocument/2006/relationships/hyperlink" Target="https://youtu.be/MWh4X3lHkMA" TargetMode="External"/><Relationship Id="rId107" Type="http://schemas.openxmlformats.org/officeDocument/2006/relationships/hyperlink" Target="https://youtu.be/zeIZneZZpRY" TargetMode="External"/><Relationship Id="rId106" Type="http://schemas.openxmlformats.org/officeDocument/2006/relationships/hyperlink" Target="https://youtu.be/lhNVDsVjesc" TargetMode="External"/><Relationship Id="rId105" Type="http://schemas.openxmlformats.org/officeDocument/2006/relationships/hyperlink" Target="https://youtu.be/WrAZKyvogsU" TargetMode="External"/><Relationship Id="rId104" Type="http://schemas.openxmlformats.org/officeDocument/2006/relationships/hyperlink" Target="https://youtu.be/DyU2QW7_VjI" TargetMode="External"/><Relationship Id="rId103" Type="http://schemas.openxmlformats.org/officeDocument/2006/relationships/hyperlink" Target="https://youtu.be/5X_JoSx9ihQ" TargetMode="External"/><Relationship Id="rId102" Type="http://schemas.openxmlformats.org/officeDocument/2006/relationships/hyperlink" Target="https://youtu.be/jcGMu2xaiV0" TargetMode="External"/><Relationship Id="rId101" Type="http://schemas.openxmlformats.org/officeDocument/2006/relationships/hyperlink" Target="https://youtu.be/I_fXD3WrDLI" TargetMode="External"/><Relationship Id="rId100" Type="http://schemas.openxmlformats.org/officeDocument/2006/relationships/hyperlink" Target="https://youtu.be/RdcPZUHm0V4" TargetMode="External"/><Relationship Id="rId10" Type="http://schemas.openxmlformats.org/officeDocument/2006/relationships/hyperlink" Target="https://youtu.be/JPauwUzQHsE" TargetMode="External"/><Relationship Id="rId1" Type="http://schemas.openxmlformats.org/officeDocument/2006/relationships/hyperlink" Target="https://youtu.be/FZMBhe5NPt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2"/>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12.2857142857143" style="1" hidden="1" customWidth="1"/>
    <col min="13" max="13" width="10.7142857142857" style="2" customWidth="1"/>
    <col min="14" max="16384" width="9" style="1"/>
  </cols>
  <sheetData>
    <row r="1" ht="30"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HYPERLINK("https://files.afu.se/Downloads/Transcripts/That%20UFO%20Podcast%20(Andy%20Mcgrillen)/2023 06 14 - That UFO Podcast - Dr. Nadia Drake - NASA UAP Study    That UFO Podcast_FZMBhe5NPtw - transcript (automated).pdf","Transcript Link")</f>
        <v>Transcript Link</v>
      </c>
      <c r="M2" s="5" t="str">
        <f>HYPERLINK("https://files.afu.se/Downloads/Transcripts/That%20UFO%20Podcast%20(Andy%20Mcgrillen)/2023 06 14 - That UFO Podcast - Dr. Nadia Drake - NASA UAP Study    That UFO Podcast_FZMBhe5NPtw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HYPERLINK("https://files.afu.se/Downloads/Transcripts/That%20UFO%20Podcast%20(Andy%20Mcgrillen)/2023 06 12 - That UFO Podcast - What would credible evidence of ET look like  - Dr. Nadia Drake    That UFO Podcast CLIPS_QXbS-_TmaOs - transcript (automated).pdf","Transcript Link")</f>
        <v>Transcript Link</v>
      </c>
      <c r="M3" s="2" t="str">
        <f>HYPERLINK("https://files.afu.se/Downloads/Transcripts/That%20UFO%20Podcast%20(Andy%20Mcgrillen)/2023 06 12 - That UFO Podcast - What would credible evidence of ET look like  - Dr. Nadia Drake    That UFO Podcast CLIPS_QXbS-_TmaOs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HYPERLINK("https://files.afu.se/Downloads/Transcripts/That%20UFO%20Podcast%20(Andy%20Mcgrillen)/2023 06 10 - That UFO Podcast - Patterns Tell Stories - @TinyKlaus    That UFO Podcast_lllbNrujZjE - transcript (automated).pdf","Transcript Link")</f>
        <v>Transcript Link</v>
      </c>
      <c r="M4" s="2" t="str">
        <f>HYPERLINK("https://files.afu.se/Downloads/Transcripts/That%20UFO%20Podcast%20(Andy%20Mcgrillen)/2023 06 10 - That UFO Podcast - Patterns Tell Stories - @TinyKlaus    That UFO Podcast_lllbNrujZjE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HYPERLINK("https://files.afu.se/Downloads/Transcripts/That%20UFO%20Podcast%20(Andy%20Mcgrillen)/2023 06 07 - That UFO Podcast - A UAP Whistleblower Comes Forward...!    The Breakdown    That UFO Podcast_mvarT3nTE20 - transcript (automated).pdf","Transcript Link")</f>
        <v>Transcript Link</v>
      </c>
      <c r="M5" s="2" t="str">
        <f>HYPERLINK("https://files.afu.se/Downloads/Transcripts/That%20UFO%20Podcast%20(Andy%20Mcgrillen)/2023 06 07 - That UFO Podcast - A UAP Whistleblower Comes Forward...!    The Breakdown    That UFO Podcast_mvarT3nTE20 -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HYPERLINK("https://files.afu.se/Downloads/Transcripts/That%20UFO%20Podcast%20(Andy%20Mcgrillen)/2023 06 05 - That UFO Podcast - Homo Naledi   Cryptoterrestrials  - @TinyKlaus    That UFO Podcast CLIPS_Mnrig2o76KM - transcript (automated).pdf","Transcript Link")</f>
        <v>Transcript Link</v>
      </c>
      <c r="M6" s="2" t="str">
        <f>HYPERLINK("https://files.afu.se/Downloads/Transcripts/That%20UFO%20Podcast%20(Andy%20Mcgrillen)/2023 06 05 - That UFO Podcast - Homo Naledi   Cryptoterrestrials  - @TinyKlaus    That UFO Podcast CLIPS_Mnrig2o76KM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HYPERLINK("https://files.afu.se/Downloads/Transcripts/That%20UFO%20Podcast%20(Andy%20Mcgrillen)/2023 06 01 - That UFO Podcast - NASA UAP Study Conference, Mojave Desert, Galileo Project Papers &amp; more!    The Breakdown_fwJiIyNG3ds - transcript (automated).pdf","Transcript Link")</f>
        <v>Transcript Link</v>
      </c>
      <c r="M7" s="2" t="str">
        <f>HYPERLINK("https://files.afu.se/Downloads/Transcripts/That%20UFO%20Podcast%20(Andy%20Mcgrillen)/2023 06 01 - That UFO Podcast - NASA UAP Study Conference, Mojave Desert, Galileo Project Papers &amp; more!    The Breakdown_fwJiIyNG3ds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HYPERLINK("https://files.afu.se/Downloads/Transcripts/That%20UFO%20Podcast%20(Andy%20Mcgrillen)/2023 05 25 - That UFO Podcast - Secret Space UFOs  Fastwalkers - Darcy Weir    That UFO Podcast_Be0-MFfd5Qc - transcript (automated).pdf","Transcript Link")</f>
        <v>Transcript Link</v>
      </c>
      <c r="M8" s="2" t="str">
        <f>HYPERLINK("https://files.afu.se/Downloads/Transcripts/That%20UFO%20Podcast%20(Andy%20Mcgrillen)/2023 05 25 - That UFO Podcast - Secret Space UFOs  Fastwalkers - Darcy Weir    That UFO Podcast_Be0-MFfd5Qc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HYPERLINK("https://files.afu.se/Downloads/Transcripts/That%20UFO%20Podcast%20(Andy%20Mcgrillen)/2023 05 23 - That UFO Podcast - Dr. Nolan's SALT conference comments, hopes &amp; expectations for UAP in 2023    The Breakdown_WKSQPiku_Hg - transcript (automated).pdf","Transcript Link")</f>
        <v>Transcript Link</v>
      </c>
      <c r="M9" s="2" t="str">
        <f>HYPERLINK("https://files.afu.se/Downloads/Transcripts/That%20UFO%20Podcast%20(Andy%20Mcgrillen)/2023 05 23 - That UFO Podcast - Dr. Nolan's SALT conference comments, hopes &amp; expectations for UAP in 2023    The Breakdown_WKSQPiku_Hg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HYPERLINK("https://files.afu.se/Downloads/Transcripts/That%20UFO%20Podcast%20(Andy%20Mcgrillen)/2023 05 19 - That UFO Podcast - Stephen Bassett - Disclosure Update 2023    That UFO Podcast_JPauwUzQHsE - transcript (automated).pdf","Transcript Link")</f>
        <v>Transcript Link</v>
      </c>
      <c r="M10" s="2" t="str">
        <f>HYPERLINK("https://files.afu.se/Downloads/Transcripts/That%20UFO%20Podcast%20(Andy%20Mcgrillen)/2023 05 19 - That UFO Podcast - Stephen Bassett - Disclosure Update 2023    That UFO Podcast_JPauwUzQHsE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HYPERLINK("https://files.afu.se/Downloads/Transcripts/That%20UFO%20Podcast%20(Andy%20Mcgrillen)/2023 05 15 - That UFO Podcast - John Ramirez - 2023 Update    That UFO Podcast_pT1rT_M4iT0 - transcript (automated).pdf","Transcript Link")</f>
        <v>Transcript Link</v>
      </c>
      <c r="M11" s="2" t="str">
        <f>HYPERLINK("https://files.afu.se/Downloads/Transcripts/That%20UFO%20Podcast%20(Andy%20Mcgrillen)/2023 05 15 - That UFO Podcast - John Ramirez - 2023 Update    That UFO Podcast_pT1rT_M4iT0 - transcript (automated).pdf","Transcript Link")</f>
        <v>Transcript Link</v>
      </c>
    </row>
    <row r="12" ht="409.5" spans="1:13">
      <c r="A12" s="1" t="s">
        <v>63</v>
      </c>
      <c r="B12" s="1" t="s">
        <v>13</v>
      </c>
      <c r="C12" s="4" t="s">
        <v>68</v>
      </c>
      <c r="D12" s="1" t="s">
        <v>69</v>
      </c>
      <c r="E12" s="1" t="s">
        <v>70</v>
      </c>
      <c r="F12" s="4" t="s">
        <v>17</v>
      </c>
      <c r="G12" s="1" t="s">
        <v>18</v>
      </c>
      <c r="H12" s="1" t="s">
        <v>19</v>
      </c>
      <c r="I12" s="1" t="s">
        <v>20</v>
      </c>
      <c r="J12" s="1" t="s">
        <v>71</v>
      </c>
      <c r="K12" s="1" t="s">
        <v>22</v>
      </c>
      <c r="L12" s="1" t="str">
        <f>HYPERLINK("https://files.afu.se/Downloads/Transcripts/That%20UFO%20Podcast%20(Andy%20Mcgrillen)/2023 05 15 - That UFO Podcast - HD Photos of Mars Structures - John Ramirez    That UFO Podcast CLIPS_v4i5NYjzf5c - transcript (automated).pdf","Transcript Link")</f>
        <v>Transcript Link</v>
      </c>
      <c r="M12" s="2" t="str">
        <f>HYPERLINK("https://files.afu.se/Downloads/Transcripts/That%20UFO%20Podcast%20(Andy%20Mcgrillen)/2023 05 15 - That UFO Podcast - HD Photos of Mars Structures - John Ramirez    That UFO Podcast CLIPS_v4i5NYjzf5c - transcript (automated).pdf","Transcript Link")</f>
        <v>Transcript Link</v>
      </c>
    </row>
    <row r="13" ht="409.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HYPERLINK("https://files.afu.se/Downloads/Transcripts/That%20UFO%20Podcast%20(Andy%20Mcgrillen)/2023 05 11 - That UFO Podcast - Chris Plain - Chicago O'Hare UFO    That UFO Podcast_7OrviQ4d-xk - transcript (automated).pdf","Transcript Link")</f>
        <v>Transcript Link</v>
      </c>
      <c r="M13" s="2" t="str">
        <f>HYPERLINK("https://files.afu.se/Downloads/Transcripts/That%20UFO%20Podcast%20(Andy%20Mcgrillen)/2023 05 11 - That UFO Podcast - Chris Plain - Chicago O'Hare UFO    That UFO Podcast_7OrviQ4d-xk - transcript (automated).pdf","Transcript Link")</f>
        <v>Transcript Link</v>
      </c>
    </row>
    <row r="14" ht="409.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HYPERLINK("https://files.afu.se/Downloads/Transcripts/That%20UFO%20Podcast%20(Andy%20Mcgrillen)/2023 05 09 - That UFO Podcast - Whistleblowers, James Fox Videos, Weinstein &amp; Lazar &amp; More    That UFO Podcast_9LDTPLUIv3I - transcript (automated).pdf","Transcript Link")</f>
        <v>Transcript Link</v>
      </c>
      <c r="M14" s="2" t="str">
        <f>HYPERLINK("https://files.afu.se/Downloads/Transcripts/That%20UFO%20Podcast%20(Andy%20Mcgrillen)/2023 05 09 - That UFO Podcast - Whistleblowers, James Fox Videos, Weinstein &amp; Lazar &amp; More    That UFO Podcast_9LDTPLUIv3I - transcript (automated).pdf","Transcript Link")</f>
        <v>Transcript Link</v>
      </c>
    </row>
    <row r="15" ht="409.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HYPERLINK("https://files.afu.se/Downloads/Transcripts/That%20UFO%20Podcast%20(Andy%20Mcgrillen)/2023 05 05 - That UFO Podcast - Ryan Sprague, Stories from Somewhere in the Skies    That UFO Podcast_7q6jToFva3o - transcript (automated).pdf","Transcript Link")</f>
        <v>Transcript Link</v>
      </c>
      <c r="M15" s="2" t="str">
        <f>HYPERLINK("https://files.afu.se/Downloads/Transcripts/That%20UFO%20Podcast%20(Andy%20Mcgrillen)/2023 05 05 - That UFO Podcast - Ryan Sprague, Stories from Somewhere in the Skies    That UFO Podcast_7q6jToFva3o - transcript (automated).pdf","Transcript Link")</f>
        <v>Transcript Link</v>
      </c>
    </row>
    <row r="16" ht="409.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HYPERLINK("https://files.afu.se/Downloads/Transcripts/That%20UFO%20Podcast%20(Andy%20Mcgrillen)/2023 04 30 - That UFO Podcast - Crop Circles - Karen Alexander &amp; Gary King    That UFO Podcast_m1LmB6elXfI - transcript (automated).pdf","Transcript Link")</f>
        <v>Transcript Link</v>
      </c>
      <c r="M16" s="2" t="str">
        <f>HYPERLINK("https://files.afu.se/Downloads/Transcripts/That%20UFO%20Podcast%20(Andy%20Mcgrillen)/2023 04 30 - That UFO Podcast - Crop Circles - Karen Alexander &amp; Gary King    That UFO Podcast_m1LmB6elXfI - transcript (automated).pdf","Transcript Link")</f>
        <v>Transcript Link</v>
      </c>
    </row>
    <row r="17" ht="409.5" spans="1:13">
      <c r="A17" s="1" t="s">
        <v>87</v>
      </c>
      <c r="B17" s="1" t="s">
        <v>13</v>
      </c>
      <c r="C17" s="4" t="s">
        <v>92</v>
      </c>
      <c r="D17" s="1" t="s">
        <v>93</v>
      </c>
      <c r="E17" s="1" t="s">
        <v>94</v>
      </c>
      <c r="F17" s="4" t="s">
        <v>17</v>
      </c>
      <c r="G17" s="1" t="s">
        <v>18</v>
      </c>
      <c r="H17" s="1" t="s">
        <v>19</v>
      </c>
      <c r="I17" s="1" t="s">
        <v>20</v>
      </c>
      <c r="J17" s="1" t="s">
        <v>95</v>
      </c>
      <c r="K17" s="1" t="s">
        <v>22</v>
      </c>
      <c r="L17" s="1" t="str">
        <f>HYPERLINK("https://files.afu.se/Downloads/Transcripts/That%20UFO%20Podcast%20(Andy%20Mcgrillen)/2023 04 30 - That UFO Podcast - Historical records of crop circles - Karen Alexander &amp; Gary King    That UFO Podcast CLIPS_ecS6QPv2sbs - transcript (automated).pdf","Transcript Link")</f>
        <v>Transcript Link</v>
      </c>
      <c r="M17" s="2" t="str">
        <f>HYPERLINK("https://files.afu.se/Downloads/Transcripts/That%20UFO%20Podcast%20(Andy%20Mcgrillen)/2023 04 30 - That UFO Podcast - Historical records of crop circles - Karen Alexander &amp; Gary King    That UFO Podcast CLIPS_ecS6QPv2sbs - transcript (automated).pdf","Transcript Link")</f>
        <v>Transcript Link</v>
      </c>
    </row>
    <row r="18" ht="409.5" spans="1:13">
      <c r="A18" s="1" t="s">
        <v>96</v>
      </c>
      <c r="B18" s="1" t="s">
        <v>13</v>
      </c>
      <c r="C18" s="4" t="s">
        <v>97</v>
      </c>
      <c r="D18" s="1" t="s">
        <v>98</v>
      </c>
      <c r="E18" s="1" t="s">
        <v>99</v>
      </c>
      <c r="F18" s="4" t="s">
        <v>17</v>
      </c>
      <c r="G18" s="1" t="s">
        <v>18</v>
      </c>
      <c r="H18" s="1" t="s">
        <v>19</v>
      </c>
      <c r="I18" s="1" t="s">
        <v>20</v>
      </c>
      <c r="J18" s="1" t="s">
        <v>100</v>
      </c>
      <c r="K18" s="1" t="s">
        <v>22</v>
      </c>
      <c r="L18" s="1" t="str">
        <f>HYPERLINK("https://files.afu.se/Downloads/Transcripts/That%20UFO%20Podcast%20(Andy%20Mcgrillen)/2023 04 28 - That UFO Podcast - UFO Hearings reaction, Whistleblowers, and more    The Breakdown    That UFO Podcast_XZfoz01BOCM - transcript (automated).pdf","Transcript Link")</f>
        <v>Transcript Link</v>
      </c>
      <c r="M18" s="2" t="str">
        <f>HYPERLINK("https://files.afu.se/Downloads/Transcripts/That%20UFO%20Podcast%20(Andy%20Mcgrillen)/2023 04 28 - That UFO Podcast - UFO Hearings reaction, Whistleblowers, and more    The Breakdown    That UFO Podcast_XZfoz01BOCM - transcript (automated).pdf","Transcript Link")</f>
        <v>Transcript Link</v>
      </c>
    </row>
    <row r="19" ht="409.5" spans="1:13">
      <c r="A19" s="1" t="s">
        <v>101</v>
      </c>
      <c r="B19" s="1" t="s">
        <v>13</v>
      </c>
      <c r="C19" s="4" t="s">
        <v>102</v>
      </c>
      <c r="D19" s="1" t="s">
        <v>103</v>
      </c>
      <c r="E19" s="1" t="s">
        <v>104</v>
      </c>
      <c r="F19" s="4" t="s">
        <v>17</v>
      </c>
      <c r="G19" s="1" t="s">
        <v>18</v>
      </c>
      <c r="H19" s="1" t="s">
        <v>19</v>
      </c>
      <c r="I19" s="1" t="s">
        <v>20</v>
      </c>
      <c r="J19" s="1" t="s">
        <v>105</v>
      </c>
      <c r="K19" s="1" t="s">
        <v>22</v>
      </c>
      <c r="L19" s="1" t="str">
        <f>HYPERLINK("https://files.afu.se/Downloads/Transcripts/That%20UFO%20Podcast%20(Andy%20Mcgrillen)/2023 04 25 - That UFO Podcast - Eriks Proposed 'Light Garden' at Skinwalker Ranch    That UFO Podcast CLIPS_X-6hfPxBkfU - transcript (automated).pdf","Transcript Link")</f>
        <v>Transcript Link</v>
      </c>
      <c r="M19" s="2" t="str">
        <f>HYPERLINK("https://files.afu.se/Downloads/Transcripts/That%20UFO%20Podcast%20(Andy%20Mcgrillen)/2023 04 25 - That UFO Podcast - Eriks Proposed 'Light Garden' at Skinwalker Ranch    That UFO Podcast CLIPS_X-6hfPxBkfU - transcript (automated).pdf","Transcript Link")</f>
        <v>Transcript Link</v>
      </c>
    </row>
    <row r="20" ht="409.5" spans="1:13">
      <c r="A20" s="1" t="s">
        <v>106</v>
      </c>
      <c r="B20" s="1" t="s">
        <v>13</v>
      </c>
      <c r="C20" s="4" t="s">
        <v>107</v>
      </c>
      <c r="D20" s="1" t="s">
        <v>108</v>
      </c>
      <c r="E20" s="1" t="s">
        <v>109</v>
      </c>
      <c r="F20" s="4" t="s">
        <v>17</v>
      </c>
      <c r="G20" s="1" t="s">
        <v>18</v>
      </c>
      <c r="H20" s="1" t="s">
        <v>19</v>
      </c>
      <c r="I20" s="1" t="s">
        <v>20</v>
      </c>
      <c r="J20" s="1" t="s">
        <v>110</v>
      </c>
      <c r="K20" s="1" t="s">
        <v>22</v>
      </c>
      <c r="L20" s="1" t="str">
        <f>HYPERLINK("https://files.afu.se/Downloads/Transcripts/That%20UFO%20Podcast%20(Andy%20Mcgrillen)/2023 04 24 - That UFO Podcast - Erik Bard - Skinwalker Ranch    That UFO Podcast_-mKuXtzJ7yI - transcript (automated).pdf","Transcript Link")</f>
        <v>Transcript Link</v>
      </c>
      <c r="M20" s="2" t="str">
        <f>HYPERLINK("https://files.afu.se/Downloads/Transcripts/That%20UFO%20Podcast%20(Andy%20Mcgrillen)/2023 04 24 - That UFO Podcast - Erik Bard - Skinwalker Ranch    That UFO Podcast_-mKuXtzJ7yI - transcript (automated).pdf","Transcript Link")</f>
        <v>Transcript Link</v>
      </c>
    </row>
    <row r="21" ht="409.5" spans="1:13">
      <c r="A21" s="1" t="s">
        <v>111</v>
      </c>
      <c r="B21" s="1" t="s">
        <v>13</v>
      </c>
      <c r="C21" s="4" t="s">
        <v>112</v>
      </c>
      <c r="D21" s="1" t="s">
        <v>113</v>
      </c>
      <c r="E21" s="1" t="s">
        <v>114</v>
      </c>
      <c r="F21" s="4" t="s">
        <v>17</v>
      </c>
      <c r="G21" s="1" t="s">
        <v>18</v>
      </c>
      <c r="H21" s="1" t="s">
        <v>19</v>
      </c>
      <c r="I21" s="1" t="s">
        <v>20</v>
      </c>
      <c r="J21" s="1" t="s">
        <v>115</v>
      </c>
      <c r="K21" s="1" t="s">
        <v>22</v>
      </c>
      <c r="L21" s="1" t="str">
        <f>HYPERLINK("https://files.afu.se/Downloads/Transcripts/That%20UFO%20Podcast%20(Andy%20Mcgrillen)/2023 04 20 - That UFO Podcast - Breaking News - UAP Hearings reaction    That UFO Podcast_PlyDvpzBpFk - transcript (automated).pdf","Transcript Link")</f>
        <v>Transcript Link</v>
      </c>
      <c r="M21" s="2" t="str">
        <f>HYPERLINK("https://files.afu.se/Downloads/Transcripts/That%20UFO%20Podcast%20(Andy%20Mcgrillen)/2023 04 20 - That UFO Podcast - Breaking News - UAP Hearings reaction    That UFO Podcast_PlyDvpzBpFk - transcript (automated).pdf","Transcript Link")</f>
        <v>Transcript Link</v>
      </c>
    </row>
    <row r="22" ht="409.5" spans="1:13">
      <c r="A22" s="1" t="s">
        <v>116</v>
      </c>
      <c r="B22" s="1" t="s">
        <v>13</v>
      </c>
      <c r="C22" s="4" t="s">
        <v>117</v>
      </c>
      <c r="D22" s="1" t="s">
        <v>118</v>
      </c>
      <c r="E22" s="1" t="s">
        <v>119</v>
      </c>
      <c r="F22" s="4" t="s">
        <v>17</v>
      </c>
      <c r="G22" s="1" t="s">
        <v>18</v>
      </c>
      <c r="H22" s="1" t="s">
        <v>19</v>
      </c>
      <c r="I22" s="1" t="s">
        <v>20</v>
      </c>
      <c r="J22" s="1" t="s">
        <v>120</v>
      </c>
      <c r="K22" s="1" t="s">
        <v>22</v>
      </c>
      <c r="L22" s="1" t="str">
        <f>HYPERLINK("https://files.afu.se/Downloads/Transcripts/That%20UFO%20Podcast%20(Andy%20Mcgrillen)/2023 04 16 - That UFO Podcast - Secret Space UFOs  Apollo 1-11 w Darcy Weir    That UFO Podcast_kZVrBkezHdE - transcript (automated).pdf","Transcript Link")</f>
        <v>Transcript Link</v>
      </c>
      <c r="M22" s="2" t="str">
        <f>HYPERLINK("https://files.afu.se/Downloads/Transcripts/That%20UFO%20Podcast%20(Andy%20Mcgrillen)/2023 04 16 - That UFO Podcast - Secret Space UFOs  Apollo 1-11 w Darcy Weir    That UFO Podcast_kZVrBkezHdE - transcript (automated).pdf","Transcript Link")</f>
        <v>Transcript Link</v>
      </c>
    </row>
    <row r="23" ht="409.5" spans="1:13">
      <c r="A23" s="1" t="s">
        <v>121</v>
      </c>
      <c r="B23" s="1" t="s">
        <v>13</v>
      </c>
      <c r="C23" s="4" t="s">
        <v>122</v>
      </c>
      <c r="D23" s="1" t="s">
        <v>123</v>
      </c>
      <c r="E23" s="1" t="s">
        <v>124</v>
      </c>
      <c r="F23" s="4" t="s">
        <v>17</v>
      </c>
      <c r="G23" s="1" t="s">
        <v>18</v>
      </c>
      <c r="H23" s="1" t="s">
        <v>19</v>
      </c>
      <c r="I23" s="1" t="s">
        <v>20</v>
      </c>
      <c r="J23" s="1" t="s">
        <v>125</v>
      </c>
      <c r="K23" s="1" t="s">
        <v>22</v>
      </c>
      <c r="L23" s="1">
        <v>0</v>
      </c>
      <c r="M23" s="2">
        <v>0</v>
      </c>
    </row>
    <row r="24" ht="409.5" spans="1:13">
      <c r="A24" s="1" t="s">
        <v>126</v>
      </c>
      <c r="B24" s="1" t="s">
        <v>13</v>
      </c>
      <c r="C24" s="4" t="s">
        <v>127</v>
      </c>
      <c r="D24" s="1" t="s">
        <v>128</v>
      </c>
      <c r="E24" s="1" t="s">
        <v>129</v>
      </c>
      <c r="F24" s="4" t="s">
        <v>17</v>
      </c>
      <c r="G24" s="1" t="s">
        <v>18</v>
      </c>
      <c r="H24" s="1" t="s">
        <v>19</v>
      </c>
      <c r="I24" s="1" t="s">
        <v>20</v>
      </c>
      <c r="J24" s="1" t="s">
        <v>130</v>
      </c>
      <c r="K24" s="1" t="s">
        <v>22</v>
      </c>
      <c r="L24" s="1" t="str">
        <f>HYPERLINK("https://files.afu.se/Downloads/Transcripts/That%20UFO%20Podcast%20(Andy%20Mcgrillen)/2023 04 03 - That UFO Podcast - April Preview    That UFO Podcast_P2apsc82g-k - transcript (automated).pdf","Transcript Link")</f>
        <v>Transcript Link</v>
      </c>
      <c r="M24" s="2" t="str">
        <f>HYPERLINK("https://files.afu.se/Downloads/Transcripts/That%20UFO%20Podcast%20(Andy%20Mcgrillen)/2023 04 03 - That UFO Podcast - April Preview    That UFO Podcast_P2apsc82g-k - transcript (automated).pdf","Transcript Link")</f>
        <v>Transcript Link</v>
      </c>
    </row>
    <row r="25" ht="409.5" spans="1:13">
      <c r="A25" s="1" t="s">
        <v>131</v>
      </c>
      <c r="B25" s="1" t="s">
        <v>13</v>
      </c>
      <c r="C25" s="4" t="s">
        <v>132</v>
      </c>
      <c r="D25" s="1" t="s">
        <v>133</v>
      </c>
      <c r="E25" s="1" t="s">
        <v>134</v>
      </c>
      <c r="F25" s="4" t="s">
        <v>17</v>
      </c>
      <c r="G25" s="1" t="s">
        <v>18</v>
      </c>
      <c r="H25" s="1" t="s">
        <v>19</v>
      </c>
      <c r="I25" s="1" t="s">
        <v>20</v>
      </c>
      <c r="J25" s="1" t="s">
        <v>135</v>
      </c>
      <c r="K25" s="1" t="s">
        <v>22</v>
      </c>
      <c r="L25" s="1" t="str">
        <f>HYPERLINK("https://files.afu.se/Downloads/Transcripts/That%20UFO%20Podcast%20(Andy%20Mcgrillen)/2023 04 02 - That UFO Podcast - February   March 2023 Highlights    That UFO Podcast_sAWT0IbZXSE - transcript (automated).pdf","Transcript Link")</f>
        <v>Transcript Link</v>
      </c>
      <c r="M25" s="2" t="str">
        <f>HYPERLINK("https://files.afu.se/Downloads/Transcripts/That%20UFO%20Podcast%20(Andy%20Mcgrillen)/2023 04 02 - That UFO Podcast - February   March 2023 Highlights    That UFO Podcast_sAWT0IbZXSE - transcript (automated).pdf","Transcript Link")</f>
        <v>Transcript Link</v>
      </c>
    </row>
    <row r="26" ht="409.5" spans="1:13">
      <c r="A26" s="1" t="s">
        <v>136</v>
      </c>
      <c r="B26" s="1" t="s">
        <v>13</v>
      </c>
      <c r="C26" s="4" t="s">
        <v>137</v>
      </c>
      <c r="D26" s="1" t="s">
        <v>138</v>
      </c>
      <c r="E26" s="1" t="s">
        <v>139</v>
      </c>
      <c r="F26" s="4" t="s">
        <v>17</v>
      </c>
      <c r="G26" s="1" t="s">
        <v>18</v>
      </c>
      <c r="H26" s="1" t="s">
        <v>19</v>
      </c>
      <c r="I26" s="1" t="s">
        <v>20</v>
      </c>
      <c r="J26" s="1" t="s">
        <v>140</v>
      </c>
      <c r="K26" s="1" t="s">
        <v>22</v>
      </c>
      <c r="L26" s="1" t="str">
        <f>HYPERLINK("https://files.afu.se/Downloads/Transcripts/That%20UFO%20Podcast%20(Andy%20Mcgrillen)/2023 03 29 - That UFO Podcast - Jay C. King - Inquire Anomalous Conference 2023    That UFO Podcast_HxBoy0Hj4JQ - transcript (automated).pdf","Transcript Link")</f>
        <v>Transcript Link</v>
      </c>
      <c r="M26" s="2" t="str">
        <f>HYPERLINK("https://files.afu.se/Downloads/Transcripts/That%20UFO%20Podcast%20(Andy%20Mcgrillen)/2023 03 29 - That UFO Podcast - Jay C. King - Inquire Anomalous Conference 2023    That UFO Podcast_HxBoy0Hj4JQ - transcript (automated).pdf","Transcript Link")</f>
        <v>Transcript Link</v>
      </c>
    </row>
    <row r="27" ht="409.5" spans="1:13">
      <c r="A27" s="1" t="s">
        <v>141</v>
      </c>
      <c r="B27" s="1" t="s">
        <v>13</v>
      </c>
      <c r="C27" s="4" t="s">
        <v>142</v>
      </c>
      <c r="D27" s="1" t="s">
        <v>143</v>
      </c>
      <c r="E27" s="1" t="s">
        <v>144</v>
      </c>
      <c r="F27" s="4" t="s">
        <v>17</v>
      </c>
      <c r="G27" s="1" t="s">
        <v>18</v>
      </c>
      <c r="H27" s="1" t="s">
        <v>19</v>
      </c>
      <c r="I27" s="1" t="s">
        <v>20</v>
      </c>
      <c r="J27" s="1" t="s">
        <v>145</v>
      </c>
      <c r="K27" s="1" t="s">
        <v>22</v>
      </c>
      <c r="L27" s="1" t="str">
        <f>HYPERLINK("https://files.afu.se/Downloads/Transcripts/That%20UFO%20Podcast%20(Andy%20Mcgrillen)/2023 03 22 - That UFO Podcast - Ross Coulthart Answers Your Questions    That UFO Podcast_YIfOXnO1POo - transcript (automated).pdf","Transcript Link")</f>
        <v>Transcript Link</v>
      </c>
      <c r="M27" s="2" t="str">
        <f>HYPERLINK("https://files.afu.se/Downloads/Transcripts/That%20UFO%20Podcast%20(Andy%20Mcgrillen)/2023 03 22 - That UFO Podcast - Ross Coulthart Answers Your Questions    That UFO Podcast_YIfOXnO1POo - transcript (automated).pdf","Transcript Link")</f>
        <v>Transcript Link</v>
      </c>
    </row>
    <row r="28" ht="409.5" spans="1:13">
      <c r="A28" s="1" t="s">
        <v>146</v>
      </c>
      <c r="B28" s="1" t="s">
        <v>13</v>
      </c>
      <c r="C28" s="4" t="s">
        <v>147</v>
      </c>
      <c r="D28" s="1" t="s">
        <v>148</v>
      </c>
      <c r="E28" s="1" t="s">
        <v>149</v>
      </c>
      <c r="F28" s="4" t="s">
        <v>17</v>
      </c>
      <c r="G28" s="1" t="s">
        <v>18</v>
      </c>
      <c r="H28" s="1" t="s">
        <v>19</v>
      </c>
      <c r="I28" s="1" t="s">
        <v>20</v>
      </c>
      <c r="J28" s="1" t="s">
        <v>150</v>
      </c>
      <c r="K28" s="1" t="s">
        <v>22</v>
      </c>
      <c r="L28" s="1" t="str">
        <f>HYPERLINK("https://files.afu.se/Downloads/Transcripts/That%20UFO%20Podcast%20(Andy%20Mcgrillen)/2023 03 21 - That UFO Podcast - Ross Coulthart - Officials have seen 4 UAP    That UFO Podcast CLIPS_6umu4FFyM5I - transcript (automated).pdf","Transcript Link")</f>
        <v>Transcript Link</v>
      </c>
      <c r="M28" s="2" t="str">
        <f>HYPERLINK("https://files.afu.se/Downloads/Transcripts/That%20UFO%20Podcast%20(Andy%20Mcgrillen)/2023 03 21 - That UFO Podcast - Ross Coulthart - Officials have seen 4 UAP    That UFO Podcast CLIPS_6umu4FFyM5I - transcript (automated).pdf","Transcript Link")</f>
        <v>Transcript Link</v>
      </c>
    </row>
    <row r="29" ht="409.5" spans="1:13">
      <c r="A29" s="1" t="s">
        <v>146</v>
      </c>
      <c r="B29" s="1" t="s">
        <v>13</v>
      </c>
      <c r="C29" s="4" t="s">
        <v>151</v>
      </c>
      <c r="D29" s="1" t="s">
        <v>152</v>
      </c>
      <c r="E29" s="1" t="s">
        <v>153</v>
      </c>
      <c r="F29" s="4" t="s">
        <v>17</v>
      </c>
      <c r="G29" s="1" t="s">
        <v>18</v>
      </c>
      <c r="H29" s="1" t="s">
        <v>19</v>
      </c>
      <c r="I29" s="1" t="s">
        <v>20</v>
      </c>
      <c r="J29" s="1" t="s">
        <v>154</v>
      </c>
      <c r="K29" s="1" t="s">
        <v>22</v>
      </c>
      <c r="L29" s="1" t="str">
        <f>HYPERLINK("https://files.afu.se/Downloads/Transcripts/That%20UFO%20Podcast%20(Andy%20Mcgrillen)/2023 03 21 - That UFO Podcast - Ross Coulthart - Who are Group K !    That UFO Podcast CLIPS_jqCDLqMA9iE - transcript (automated).pdf","Transcript Link")</f>
        <v>Transcript Link</v>
      </c>
      <c r="M29" s="2" t="str">
        <f>HYPERLINK("https://files.afu.se/Downloads/Transcripts/That%20UFO%20Podcast%20(Andy%20Mcgrillen)/2023 03 21 - That UFO Podcast - Ross Coulthart - Who are Group K !    That UFO Podcast CLIPS_jqCDLqMA9iE - transcript (automated).pdf","Transcript Link")</f>
        <v>Transcript Link</v>
      </c>
    </row>
    <row r="30" ht="409.5" spans="1:13">
      <c r="A30" s="1" t="s">
        <v>155</v>
      </c>
      <c r="B30" s="1" t="s">
        <v>13</v>
      </c>
      <c r="C30" s="4" t="s">
        <v>156</v>
      </c>
      <c r="D30" s="1" t="s">
        <v>157</v>
      </c>
      <c r="E30" s="1" t="s">
        <v>158</v>
      </c>
      <c r="F30" s="4" t="s">
        <v>17</v>
      </c>
      <c r="G30" s="1" t="s">
        <v>18</v>
      </c>
      <c r="H30" s="1" t="s">
        <v>19</v>
      </c>
      <c r="I30" s="1" t="s">
        <v>20</v>
      </c>
      <c r="J30" s="1" t="s">
        <v>159</v>
      </c>
      <c r="K30" s="1" t="s">
        <v>22</v>
      </c>
      <c r="L30" s="1" t="str">
        <f>HYPERLINK("https://files.afu.se/Downloads/Transcripts/That%20UFO%20Podcast%20(Andy%20Mcgrillen)/2023 03 16 - That UFO Podcast - Chris Bledsoe - UFO of God    That UFO Podcast_NodS9602cmk - transcript (automated).pdf","Transcript Link")</f>
        <v>Transcript Link</v>
      </c>
      <c r="M30" s="2" t="str">
        <f>HYPERLINK("https://files.afu.se/Downloads/Transcripts/That%20UFO%20Podcast%20(Andy%20Mcgrillen)/2023 03 16 - That UFO Podcast - Chris Bledsoe - UFO of God    That UFO Podcast_NodS9602cmk - transcript (automated).pdf","Transcript Link")</f>
        <v>Transcript Link</v>
      </c>
    </row>
    <row r="31" ht="409.5" spans="1:13">
      <c r="A31" s="1" t="s">
        <v>160</v>
      </c>
      <c r="B31" s="1" t="s">
        <v>13</v>
      </c>
      <c r="C31" s="4" t="s">
        <v>161</v>
      </c>
      <c r="D31" s="1" t="s">
        <v>162</v>
      </c>
      <c r="E31" s="1" t="s">
        <v>163</v>
      </c>
      <c r="F31" s="4" t="s">
        <v>17</v>
      </c>
      <c r="G31" s="1" t="s">
        <v>18</v>
      </c>
      <c r="H31" s="1" t="s">
        <v>19</v>
      </c>
      <c r="I31" s="1" t="s">
        <v>20</v>
      </c>
      <c r="J31" s="1" t="s">
        <v>164</v>
      </c>
      <c r="K31" s="1" t="s">
        <v>22</v>
      </c>
      <c r="L31" s="1" t="str">
        <f>HYPERLINK("https://files.afu.se/Downloads/Transcripts/That%20UFO%20Podcast%20(Andy%20Mcgrillen)/2023 03 15 - That UFO Podcast - Missing Time - Chris Bledsoe    That UFO Podcast CLIPS_vEGJbRRonZM - transcript (automated).pdf","Transcript Link")</f>
        <v>Transcript Link</v>
      </c>
      <c r="M31" s="2" t="str">
        <f>HYPERLINK("https://files.afu.se/Downloads/Transcripts/That%20UFO%20Podcast%20(Andy%20Mcgrillen)/2023 03 15 - That UFO Podcast - Missing Time - Chris Bledsoe    That UFO Podcast CLIPS_vEGJbRRonZM - transcript (automated).pdf","Transcript Link")</f>
        <v>Transcript Link</v>
      </c>
    </row>
    <row r="32" ht="409.5" spans="1:13">
      <c r="A32" s="1" t="s">
        <v>160</v>
      </c>
      <c r="B32" s="1" t="s">
        <v>13</v>
      </c>
      <c r="C32" s="4" t="s">
        <v>165</v>
      </c>
      <c r="D32" s="1" t="s">
        <v>166</v>
      </c>
      <c r="E32" s="1" t="s">
        <v>167</v>
      </c>
      <c r="F32" s="4" t="s">
        <v>17</v>
      </c>
      <c r="G32" s="1" t="s">
        <v>18</v>
      </c>
      <c r="H32" s="1" t="s">
        <v>19</v>
      </c>
      <c r="I32" s="1" t="s">
        <v>20</v>
      </c>
      <c r="J32" s="1" t="s">
        <v>168</v>
      </c>
      <c r="K32" s="1" t="s">
        <v>22</v>
      </c>
      <c r="L32" s="1" t="str">
        <f>HYPERLINK("https://files.afu.se/Downloads/Transcripts/That%20UFO%20Podcast%20(Andy%20Mcgrillen)/2023 03 15 - That UFO Podcast - Unpublished Evidence - Chris Bledsoe    That UFO Podcast CLIPS_j7qQtCJRzz8 - transcript (automated).pdf","Transcript Link")</f>
        <v>Transcript Link</v>
      </c>
      <c r="M32" s="2" t="str">
        <f>HYPERLINK("https://files.afu.se/Downloads/Transcripts/That%20UFO%20Podcast%20(Andy%20Mcgrillen)/2023 03 15 - That UFO Podcast - Unpublished Evidence - Chris Bledsoe    That UFO Podcast CLIPS_j7qQtCJRzz8 - transcript (automated).pdf","Transcript Link")</f>
        <v>Transcript Link</v>
      </c>
    </row>
    <row r="33" ht="409.5" spans="1:13">
      <c r="A33" s="1" t="s">
        <v>169</v>
      </c>
      <c r="B33" s="1" t="s">
        <v>13</v>
      </c>
      <c r="C33" s="4" t="s">
        <v>170</v>
      </c>
      <c r="D33" s="1" t="s">
        <v>171</v>
      </c>
      <c r="E33" s="1" t="s">
        <v>172</v>
      </c>
      <c r="F33" s="4" t="s">
        <v>17</v>
      </c>
      <c r="G33" s="1" t="s">
        <v>18</v>
      </c>
      <c r="H33" s="1" t="s">
        <v>19</v>
      </c>
      <c r="I33" s="1" t="s">
        <v>20</v>
      </c>
      <c r="J33" s="1" t="s">
        <v>173</v>
      </c>
      <c r="K33" s="1" t="s">
        <v>22</v>
      </c>
      <c r="L33" s="1" t="str">
        <f>HYPERLINK("https://files.afu.se/Downloads/Transcripts/That%20UFO%20Podcast%20(Andy%20Mcgrillen)/2023 03 09 - That UFO Podcast - March UFO Roundtable w  Andy, Dan, Ryan, &amp; Nathan    That UFO Podcast__adfgS8bSY0 - transcript (automated).pdf","Transcript Link")</f>
        <v>Transcript Link</v>
      </c>
      <c r="M33" s="2" t="str">
        <f>HYPERLINK("https://files.afu.se/Downloads/Transcripts/That%20UFO%20Podcast%20(Andy%20Mcgrillen)/2023 03 09 - That UFO Podcast - March UFO Roundtable w  Andy, Dan, Ryan, &amp; Nathan    That UFO Podcast__adfgS8bSY0 - transcript (automated).pdf","Transcript Link")</f>
        <v>Transcript Link</v>
      </c>
    </row>
    <row r="34" ht="409.5" spans="1:13">
      <c r="A34" s="1" t="s">
        <v>174</v>
      </c>
      <c r="B34" s="1" t="s">
        <v>13</v>
      </c>
      <c r="C34" s="4" t="s">
        <v>175</v>
      </c>
      <c r="D34" s="1" t="s">
        <v>176</v>
      </c>
      <c r="E34" s="1" t="s">
        <v>177</v>
      </c>
      <c r="F34" s="4" t="s">
        <v>17</v>
      </c>
      <c r="G34" s="1" t="s">
        <v>18</v>
      </c>
      <c r="H34" s="1" t="s">
        <v>19</v>
      </c>
      <c r="I34" s="1" t="s">
        <v>20</v>
      </c>
      <c r="J34" s="1" t="s">
        <v>178</v>
      </c>
      <c r="K34" s="1" t="s">
        <v>22</v>
      </c>
      <c r="L34" s="1" t="str">
        <f>HYPERLINK("https://files.afu.se/Downloads/Transcripts/That%20UFO%20Podcast%20(Andy%20Mcgrillen)/2023 02 28 - That UFO Podcast - Terry Lovelace - Incident at Devil's Den    That UFO Podcast_YP9U1ZxQSHQ - transcript (automated).pdf","Transcript Link")</f>
        <v>Transcript Link</v>
      </c>
      <c r="M34" s="2" t="str">
        <f>HYPERLINK("https://files.afu.se/Downloads/Transcripts/That%20UFO%20Podcast%20(Andy%20Mcgrillen)/2023 02 28 - That UFO Podcast - Terry Lovelace - Incident at Devil's Den    That UFO Podcast_YP9U1ZxQSHQ - transcript (automated).pdf","Transcript Link")</f>
        <v>Transcript Link</v>
      </c>
    </row>
    <row r="35" ht="409.5" spans="1:13">
      <c r="A35" s="1" t="s">
        <v>179</v>
      </c>
      <c r="B35" s="1" t="s">
        <v>13</v>
      </c>
      <c r="C35" s="4" t="s">
        <v>180</v>
      </c>
      <c r="D35" s="1" t="s">
        <v>181</v>
      </c>
      <c r="E35" s="1" t="s">
        <v>182</v>
      </c>
      <c r="F35" s="4" t="s">
        <v>17</v>
      </c>
      <c r="G35" s="1" t="s">
        <v>18</v>
      </c>
      <c r="H35" s="1" t="s">
        <v>19</v>
      </c>
      <c r="I35" s="1" t="s">
        <v>20</v>
      </c>
      <c r="J35" s="1" t="s">
        <v>183</v>
      </c>
      <c r="K35" s="1" t="s">
        <v>22</v>
      </c>
      <c r="L35" s="1" t="str">
        <f>HYPERLINK("https://files.afu.se/Downloads/Transcripts/That%20UFO%20Podcast%20(Andy%20Mcgrillen)/2023 02 22 - That UFO Podcast - The Implant - Terry Lovelace - Incident at Devil's Den    That UFO Podcast CLIPS_Yuq3bYgvUds - transcript (automated).pdf","Transcript Link")</f>
        <v>Transcript Link</v>
      </c>
      <c r="M35" s="2" t="str">
        <f>HYPERLINK("https://files.afu.se/Downloads/Transcripts/That%20UFO%20Podcast%20(Andy%20Mcgrillen)/2023 02 22 - That UFO Podcast - The Implant - Terry Lovelace - Incident at Devil's Den    That UFO Podcast CLIPS_Yuq3bYgvUds - transcript (automated).pdf","Transcript Link")</f>
        <v>Transcript Link</v>
      </c>
    </row>
    <row r="36" ht="409.5" spans="1:13">
      <c r="A36" s="1" t="s">
        <v>184</v>
      </c>
      <c r="B36" s="1" t="s">
        <v>13</v>
      </c>
      <c r="C36" s="4" t="s">
        <v>185</v>
      </c>
      <c r="D36" s="1" t="s">
        <v>186</v>
      </c>
      <c r="E36" s="1" t="s">
        <v>187</v>
      </c>
      <c r="F36" s="4" t="s">
        <v>17</v>
      </c>
      <c r="G36" s="1" t="s">
        <v>18</v>
      </c>
      <c r="H36" s="1" t="s">
        <v>19</v>
      </c>
      <c r="I36" s="1" t="s">
        <v>20</v>
      </c>
      <c r="J36" s="1" t="s">
        <v>188</v>
      </c>
      <c r="K36" s="1" t="s">
        <v>22</v>
      </c>
      <c r="L36" s="1" t="str">
        <f>HYPERLINK("https://files.afu.se/Downloads/Transcripts/That%20UFO%20Podcast%20(Andy%20Mcgrillen)/2023 02 21 - That UFO Podcast - Bryce Zabel - Presidents and UFOs    That UFO Podcast_6CuX4L9X1UI - transcript (automated).pdf","Transcript Link")</f>
        <v>Transcript Link</v>
      </c>
      <c r="M36" s="2" t="str">
        <f>HYPERLINK("https://files.afu.se/Downloads/Transcripts/That%20UFO%20Podcast%20(Andy%20Mcgrillen)/2023 02 21 - That UFO Podcast - Bryce Zabel - Presidents and UFOs    That UFO Podcast_6CuX4L9X1UI - transcript (automated).pdf","Transcript Link")</f>
        <v>Transcript Link</v>
      </c>
    </row>
    <row r="37" ht="409.5" spans="1:13">
      <c r="A37" s="1" t="s">
        <v>189</v>
      </c>
      <c r="B37" s="1" t="s">
        <v>13</v>
      </c>
      <c r="C37" s="4" t="s">
        <v>190</v>
      </c>
      <c r="D37" s="1" t="s">
        <v>191</v>
      </c>
      <c r="E37" s="1" t="s">
        <v>192</v>
      </c>
      <c r="F37" s="4" t="s">
        <v>17</v>
      </c>
      <c r="G37" s="1" t="s">
        <v>18</v>
      </c>
      <c r="H37" s="1" t="s">
        <v>19</v>
      </c>
      <c r="I37" s="1" t="s">
        <v>20</v>
      </c>
      <c r="J37" s="1" t="s">
        <v>193</v>
      </c>
      <c r="K37" s="1" t="s">
        <v>22</v>
      </c>
      <c r="L37" s="1" t="str">
        <f>HYPERLINK("https://files.afu.se/Downloads/Transcripts/That%20UFO%20Podcast%20(Andy%20Mcgrillen)/2023 02 19 - That UFO Podcast - Air Force &amp; Navy disconnect on UFOs - Bryce Zabel    That UFO Podcast__LNGCve5pA8 - transcript (automated).pdf","Transcript Link")</f>
        <v>Transcript Link</v>
      </c>
      <c r="M37" s="2" t="str">
        <f>HYPERLINK("https://files.afu.se/Downloads/Transcripts/That%20UFO%20Podcast%20(Andy%20Mcgrillen)/2023 02 19 - That UFO Podcast - Air Force &amp; Navy disconnect on UFOs - Bryce Zabel    That UFO Podcast__LNGCve5pA8 - transcript (automated).pdf","Transcript Link")</f>
        <v>Transcript Link</v>
      </c>
    </row>
    <row r="38" ht="409.5" spans="1:13">
      <c r="A38" s="1" t="s">
        <v>194</v>
      </c>
      <c r="B38" s="1" t="s">
        <v>13</v>
      </c>
      <c r="C38" s="4" t="s">
        <v>195</v>
      </c>
      <c r="D38" s="1" t="s">
        <v>196</v>
      </c>
      <c r="E38" s="1" t="s">
        <v>197</v>
      </c>
      <c r="F38" s="4" t="s">
        <v>17</v>
      </c>
      <c r="G38" s="1" t="s">
        <v>18</v>
      </c>
      <c r="H38" s="1" t="s">
        <v>19</v>
      </c>
      <c r="I38" s="1" t="s">
        <v>20</v>
      </c>
      <c r="J38" s="1" t="s">
        <v>198</v>
      </c>
      <c r="K38" s="1" t="s">
        <v>22</v>
      </c>
      <c r="L38" s="1" t="str">
        <f>HYPERLINK("https://files.afu.se/Downloads/Transcripts/That%20UFO%20Podcast%20(Andy%20Mcgrillen)/2023 02 17 - That UFO Podcast - UFOs, Spy Balloons, 'Objects' &amp; more    The Breakdown    That UFO Podcast_yunShxSOGqI - transcript (automated).pdf","Transcript Link")</f>
        <v>Transcript Link</v>
      </c>
      <c r="M38" s="2" t="str">
        <f>HYPERLINK("https://files.afu.se/Downloads/Transcripts/That%20UFO%20Podcast%20(Andy%20Mcgrillen)/2023 02 17 - That UFO Podcast - UFOs, Spy Balloons, 'Objects' &amp; more    The Breakdown    That UFO Podcast_yunShxSOGqI - transcript (automated).pdf","Transcript Link")</f>
        <v>Transcript Link</v>
      </c>
    </row>
    <row r="39" ht="409.5" spans="1:13">
      <c r="A39" s="1" t="s">
        <v>194</v>
      </c>
      <c r="B39" s="1" t="s">
        <v>13</v>
      </c>
      <c r="C39" s="4" t="s">
        <v>199</v>
      </c>
      <c r="D39" s="1" t="s">
        <v>200</v>
      </c>
      <c r="E39" s="1" t="s">
        <v>201</v>
      </c>
      <c r="F39" s="4" t="s">
        <v>17</v>
      </c>
      <c r="G39" s="1" t="s">
        <v>18</v>
      </c>
      <c r="H39" s="1" t="s">
        <v>19</v>
      </c>
      <c r="I39" s="1" t="s">
        <v>20</v>
      </c>
      <c r="J39" s="1" t="s">
        <v>202</v>
      </c>
      <c r="K39" s="1" t="s">
        <v>22</v>
      </c>
      <c r="L39" s="1" t="str">
        <f>HYPERLINK("https://files.afu.se/Downloads/Transcripts/That%20UFO%20Podcast%20(Andy%20Mcgrillen)/2023 02 17 - That UFO Podcast -  I don't know what we're looking at here     The Breakdown    That UFO Podcast CLIPS_46MIbUpV8pU - transcript (automated).pdf","Transcript Link")</f>
        <v>Transcript Link</v>
      </c>
      <c r="M39" s="2" t="str">
        <f>HYPERLINK("https://files.afu.se/Downloads/Transcripts/That%20UFO%20Podcast%20(Andy%20Mcgrillen)/2023 02 17 - That UFO Podcast -  I don't know what we're looking at here     The Breakdown    That UFO Podcast CLIPS_46MIbUpV8pU - transcript (automated).pdf","Transcript Link")</f>
        <v>Transcript Link</v>
      </c>
    </row>
    <row r="40" ht="409.5" spans="1:13">
      <c r="A40" s="1" t="s">
        <v>203</v>
      </c>
      <c r="B40" s="1" t="s">
        <v>13</v>
      </c>
      <c r="C40" s="4" t="s">
        <v>204</v>
      </c>
      <c r="D40" s="1" t="s">
        <v>205</v>
      </c>
      <c r="E40" s="1" t="s">
        <v>206</v>
      </c>
      <c r="F40" s="4" t="s">
        <v>17</v>
      </c>
      <c r="G40" s="1" t="s">
        <v>18</v>
      </c>
      <c r="H40" s="1" t="s">
        <v>19</v>
      </c>
      <c r="I40" s="1" t="s">
        <v>20</v>
      </c>
      <c r="J40" s="1" t="s">
        <v>207</v>
      </c>
      <c r="K40" s="1" t="s">
        <v>22</v>
      </c>
      <c r="L40" s="1" t="str">
        <f>HYPERLINK("https://files.afu.se/Downloads/Transcripts/That%20UFO%20Podcast%20(Andy%20Mcgrillen)/2023 02 15 - That UFO Podcast - Chris Lehto - A Pilot's Perspective on UFO's, Spy balloons &amp; more    That UFO Podcast_RWNQY2y19QU - transcript (automated).pdf","Transcript Link")</f>
        <v>Transcript Link</v>
      </c>
      <c r="M40" s="2" t="str">
        <f>HYPERLINK("https://files.afu.se/Downloads/Transcripts/That%20UFO%20Podcast%20(Andy%20Mcgrillen)/2023 02 15 - That UFO Podcast - Chris Lehto - A Pilot's Perspective on UFO's, Spy balloons &amp; more    That UFO Podcast_RWNQY2y19QU - transcript (automated).pdf","Transcript Link")</f>
        <v>Transcript Link</v>
      </c>
    </row>
    <row r="41" ht="409.5" spans="1:13">
      <c r="A41" s="1" t="s">
        <v>208</v>
      </c>
      <c r="B41" s="1" t="s">
        <v>13</v>
      </c>
      <c r="C41" s="4" t="s">
        <v>209</v>
      </c>
      <c r="D41" s="1" t="s">
        <v>210</v>
      </c>
      <c r="E41" s="1" t="s">
        <v>211</v>
      </c>
      <c r="F41" s="4" t="s">
        <v>17</v>
      </c>
      <c r="G41" s="1" t="s">
        <v>18</v>
      </c>
      <c r="H41" s="1" t="s">
        <v>19</v>
      </c>
      <c r="I41" s="1" t="s">
        <v>20</v>
      </c>
      <c r="J41" s="1" t="s">
        <v>212</v>
      </c>
      <c r="K41" s="1" t="s">
        <v>22</v>
      </c>
      <c r="L41" s="1" t="str">
        <f>HYPERLINK("https://files.afu.se/Downloads/Transcripts/That%20UFO%20Podcast%20(Andy%20Mcgrillen)/2023 02 11 - That UFO Podcast - The Hunmanby UFO Incidents w  Paul Sinclair    That UFO Podcast_UhFhQsxMs14 - transcript (automated).pdf","Transcript Link")</f>
        <v>Transcript Link</v>
      </c>
      <c r="M41" s="2" t="str">
        <f>HYPERLINK("https://files.afu.se/Downloads/Transcripts/That%20UFO%20Podcast%20(Andy%20Mcgrillen)/2023 02 11 - That UFO Podcast - The Hunmanby UFO Incidents w  Paul Sinclair    That UFO Podcast_UhFhQsxMs14 - transcript (automated).pdf","Transcript Link")</f>
        <v>Transcript Link</v>
      </c>
    </row>
    <row r="42" ht="409.5" spans="1:13">
      <c r="A42" s="1" t="s">
        <v>213</v>
      </c>
      <c r="B42" s="1" t="s">
        <v>13</v>
      </c>
      <c r="C42" s="4" t="s">
        <v>214</v>
      </c>
      <c r="D42" s="1" t="s">
        <v>215</v>
      </c>
      <c r="E42" s="1" t="s">
        <v>216</v>
      </c>
      <c r="F42" s="4" t="s">
        <v>17</v>
      </c>
      <c r="G42" s="1" t="s">
        <v>18</v>
      </c>
      <c r="H42" s="1" t="s">
        <v>19</v>
      </c>
      <c r="I42" s="1" t="s">
        <v>20</v>
      </c>
      <c r="J42" s="1" t="s">
        <v>217</v>
      </c>
      <c r="K42" s="1" t="s">
        <v>22</v>
      </c>
      <c r="L42" s="1" t="str">
        <f>HYPERLINK("https://files.afu.se/Downloads/Transcripts/That%20UFO%20Podcast%20(Andy%20Mcgrillen)/2023 02 07 - That UFO Podcast - Earl Anderson - MUFON Investigator    That UFO Podcast_Ku7BlGn-60c - transcript (automated).pdf","Transcript Link")</f>
        <v>Transcript Link</v>
      </c>
      <c r="M42" s="2" t="str">
        <f>HYPERLINK("https://files.afu.se/Downloads/Transcripts/That%20UFO%20Podcast%20(Andy%20Mcgrillen)/2023 02 07 - That UFO Podcast - Earl Anderson - MUFON Investigator    That UFO Podcast_Ku7BlGn-60c - transcript (automated).pdf","Transcript Link")</f>
        <v>Transcript Link</v>
      </c>
    </row>
    <row r="43" ht="409.5" spans="1:13">
      <c r="A43" s="1" t="s">
        <v>218</v>
      </c>
      <c r="B43" s="1" t="s">
        <v>13</v>
      </c>
      <c r="C43" s="4" t="s">
        <v>219</v>
      </c>
      <c r="D43" s="1" t="s">
        <v>220</v>
      </c>
      <c r="E43" s="1" t="s">
        <v>221</v>
      </c>
      <c r="F43" s="4" t="s">
        <v>17</v>
      </c>
      <c r="G43" s="1" t="s">
        <v>18</v>
      </c>
      <c r="H43" s="1" t="s">
        <v>19</v>
      </c>
      <c r="I43" s="1" t="s">
        <v>20</v>
      </c>
      <c r="J43" s="1" t="s">
        <v>222</v>
      </c>
      <c r="K43" s="1" t="s">
        <v>22</v>
      </c>
      <c r="L43" s="1" t="str">
        <f>HYPERLINK("https://files.afu.se/Downloads/Transcripts/That%20UFO%20Podcast%20(Andy%20Mcgrillen)/2023 02 06 - That UFO Podcast - Ex-fighter pilot on the Chinese Balloon Incursion    That UFO Podcast CLIPS_xhlO2NsCPdE - transcript (automated).pdf","Transcript Link")</f>
        <v>Transcript Link</v>
      </c>
      <c r="M43" s="2" t="str">
        <f>HYPERLINK("https://files.afu.se/Downloads/Transcripts/That%20UFO%20Podcast%20(Andy%20Mcgrillen)/2023 02 06 - That UFO Podcast - Ex-fighter pilot on the Chinese Balloon Incursion    That UFO Podcast CLIPS_xhlO2NsCPdE - transcript (automated).pdf","Transcript Link")</f>
        <v>Transcript Link</v>
      </c>
    </row>
    <row r="44" ht="409.5" spans="1:13">
      <c r="A44" s="1" t="s">
        <v>223</v>
      </c>
      <c r="B44" s="1" t="s">
        <v>13</v>
      </c>
      <c r="C44" s="4" t="s">
        <v>224</v>
      </c>
      <c r="D44" s="1" t="s">
        <v>225</v>
      </c>
      <c r="E44" s="1" t="s">
        <v>226</v>
      </c>
      <c r="F44" s="4" t="s">
        <v>17</v>
      </c>
      <c r="G44" s="1" t="s">
        <v>18</v>
      </c>
      <c r="H44" s="1" t="s">
        <v>19</v>
      </c>
      <c r="I44" s="1" t="s">
        <v>20</v>
      </c>
      <c r="J44" s="1" t="s">
        <v>227</v>
      </c>
      <c r="K44" s="1" t="s">
        <v>22</v>
      </c>
      <c r="L44" s="1" t="str">
        <f>HYPERLINK("https://files.afu.se/Downloads/Transcripts/That%20UFO%20Podcast%20(Andy%20Mcgrillen)/2023 02 05 - That UFO Podcast - #Shorts - On Russian Technology - Knapp &amp; Kelleher - That UFO Podcast Clips_8ZKR17S1hnQ - transcript (automated).pdf","Transcript Link")</f>
        <v>Transcript Link</v>
      </c>
      <c r="M44" s="2" t="str">
        <f>HYPERLINK("https://files.afu.se/Downloads/Transcripts/That%20UFO%20Podcast%20(Andy%20Mcgrillen)/2023 02 05 - That UFO Podcast - #Shorts - On Russian Technology - Knapp &amp; Kelleher - That UFO Podcast Clips_8ZKR17S1hnQ - transcript (automated).pdf","Transcript Link")</f>
        <v>Transcript Link</v>
      </c>
    </row>
    <row r="45" ht="409.5" spans="1:13">
      <c r="A45" s="1" t="s">
        <v>228</v>
      </c>
      <c r="B45" s="1" t="s">
        <v>13</v>
      </c>
      <c r="C45" s="4" t="s">
        <v>229</v>
      </c>
      <c r="D45" s="1" t="s">
        <v>230</v>
      </c>
      <c r="E45" s="1" t="s">
        <v>231</v>
      </c>
      <c r="F45" s="4" t="s">
        <v>17</v>
      </c>
      <c r="G45" s="1" t="s">
        <v>18</v>
      </c>
      <c r="H45" s="1" t="s">
        <v>19</v>
      </c>
      <c r="I45" s="1" t="s">
        <v>20</v>
      </c>
      <c r="J45" s="1" t="s">
        <v>232</v>
      </c>
      <c r="K45" s="1" t="s">
        <v>22</v>
      </c>
      <c r="L45" s="1" t="str">
        <f>HYPERLINK("https://files.afu.se/Downloads/Transcripts/That%20UFO%20Podcast%20(Andy%20Mcgrillen)/2023 02 03 - That UFO Podcast - Steve Aspin - Intergenerational Abductions    That UFO Podcast_virizoU_2cE - transcript (automated).pdf","Transcript Link")</f>
        <v>Transcript Link</v>
      </c>
      <c r="M45" s="2" t="str">
        <f>HYPERLINK("https://files.afu.se/Downloads/Transcripts/That%20UFO%20Podcast%20(Andy%20Mcgrillen)/2023 02 03 - That UFO Podcast - Steve Aspin - Intergenerational Abductions    That UFO Podcast_virizoU_2cE - transcript (automated).pdf","Transcript Link")</f>
        <v>Transcript Link</v>
      </c>
    </row>
    <row r="46" ht="409.5" spans="1:13">
      <c r="A46" s="1" t="s">
        <v>228</v>
      </c>
      <c r="B46" s="1" t="s">
        <v>13</v>
      </c>
      <c r="C46" s="4" t="s">
        <v>233</v>
      </c>
      <c r="D46" s="1" t="s">
        <v>234</v>
      </c>
      <c r="E46" s="1" t="s">
        <v>235</v>
      </c>
      <c r="F46" s="4" t="s">
        <v>17</v>
      </c>
      <c r="G46" s="1" t="s">
        <v>18</v>
      </c>
      <c r="H46" s="1" t="s">
        <v>19</v>
      </c>
      <c r="I46" s="1" t="s">
        <v>20</v>
      </c>
      <c r="J46" s="1" t="s">
        <v>236</v>
      </c>
      <c r="K46" s="1" t="s">
        <v>22</v>
      </c>
      <c r="L46" s="1" t="str">
        <f>HYPERLINK("https://files.afu.se/Downloads/Transcripts/That%20UFO%20Podcast%20(Andy%20Mcgrillen)/2023 02 03 - That UFO Podcast - February Preview    That UFO Podcast_Vm1kiUlLTmc - transcript (automated).pdf","Transcript Link")</f>
        <v>Transcript Link</v>
      </c>
      <c r="M46" s="2" t="str">
        <f>HYPERLINK("https://files.afu.se/Downloads/Transcripts/That%20UFO%20Podcast%20(Andy%20Mcgrillen)/2023 02 03 - That UFO Podcast - February Preview    That UFO Podcast_Vm1kiUlLTmc - transcript (automated).pdf","Transcript Link")</f>
        <v>Transcript Link</v>
      </c>
    </row>
    <row r="47" ht="409.5" spans="1:13">
      <c r="A47" s="1" t="s">
        <v>237</v>
      </c>
      <c r="B47" s="1" t="s">
        <v>13</v>
      </c>
      <c r="C47" s="4" t="s">
        <v>238</v>
      </c>
      <c r="D47" s="1" t="s">
        <v>239</v>
      </c>
      <c r="E47" s="1" t="s">
        <v>240</v>
      </c>
      <c r="F47" s="4" t="s">
        <v>17</v>
      </c>
      <c r="G47" s="1" t="s">
        <v>18</v>
      </c>
      <c r="H47" s="1" t="s">
        <v>19</v>
      </c>
      <c r="I47" s="1" t="s">
        <v>20</v>
      </c>
      <c r="J47" s="1" t="s">
        <v>241</v>
      </c>
      <c r="K47" s="1" t="s">
        <v>22</v>
      </c>
      <c r="L47" s="1">
        <v>0</v>
      </c>
      <c r="M47" s="2">
        <v>0</v>
      </c>
    </row>
    <row r="48" ht="409.5" spans="1:13">
      <c r="A48" s="1" t="s">
        <v>242</v>
      </c>
      <c r="B48" s="1" t="s">
        <v>13</v>
      </c>
      <c r="C48" s="4" t="s">
        <v>243</v>
      </c>
      <c r="D48" s="1" t="s">
        <v>244</v>
      </c>
      <c r="E48" s="1" t="s">
        <v>245</v>
      </c>
      <c r="F48" s="4" t="s">
        <v>17</v>
      </c>
      <c r="G48" s="1" t="s">
        <v>18</v>
      </c>
      <c r="H48" s="1" t="s">
        <v>19</v>
      </c>
      <c r="I48" s="1" t="s">
        <v>20</v>
      </c>
      <c r="J48" s="1" t="s">
        <v>246</v>
      </c>
      <c r="K48" s="1" t="s">
        <v>22</v>
      </c>
      <c r="L48" s="1" t="str">
        <f>HYPERLINK("https://files.afu.se/Downloads/Transcripts/That%20UFO%20Podcast%20(Andy%20Mcgrillen)/2023 01 22 - That UFO Podcast - UFOs at the UN, NASA UFO summit &amp; more    The Breakdown    That UFO Podcast_0tovsMQKqic - transcript (automated).pdf","Transcript Link")</f>
        <v>Transcript Link</v>
      </c>
      <c r="M48" s="2" t="str">
        <f>HYPERLINK("https://files.afu.se/Downloads/Transcripts/That%20UFO%20Podcast%20(Andy%20Mcgrillen)/2023 01 22 - That UFO Podcast - UFOs at the UN, NASA UFO summit &amp; more    The Breakdown    That UFO Podcast_0tovsMQKqic - transcript (automated).pdf","Transcript Link")</f>
        <v>Transcript Link</v>
      </c>
    </row>
    <row r="49" ht="409.5" spans="1:13">
      <c r="A49" s="1" t="s">
        <v>247</v>
      </c>
      <c r="B49" s="1" t="s">
        <v>13</v>
      </c>
      <c r="C49" s="4" t="s">
        <v>248</v>
      </c>
      <c r="D49" s="1" t="s">
        <v>249</v>
      </c>
      <c r="E49" s="1" t="s">
        <v>250</v>
      </c>
      <c r="F49" s="4" t="s">
        <v>17</v>
      </c>
      <c r="G49" s="1" t="s">
        <v>18</v>
      </c>
      <c r="H49" s="1" t="s">
        <v>19</v>
      </c>
      <c r="I49" s="1" t="s">
        <v>20</v>
      </c>
      <c r="J49" s="1" t="s">
        <v>251</v>
      </c>
      <c r="K49" s="1" t="s">
        <v>22</v>
      </c>
      <c r="L49" s="1" t="str">
        <f>HYPERLINK("https://files.afu.se/Downloads/Transcripts/That%20UFO%20Podcast%20(Andy%20Mcgrillen)/2023 01 18 - That UFO Podcast - Christopher Plain - What's to come in 2023 (The Debrief)    That UFO Podcast_zuZaO5VdI5Q - transcript (automated).pdf","Transcript Link")</f>
        <v>Transcript Link</v>
      </c>
      <c r="M49" s="2" t="str">
        <f>HYPERLINK("https://files.afu.se/Downloads/Transcripts/That%20UFO%20Podcast%20(Andy%20Mcgrillen)/2023 01 18 - That UFO Podcast - Christopher Plain - What's to come in 2023 (The Debrief)    That UFO Podcast_zuZaO5VdI5Q - transcript (automated).pdf","Transcript Link")</f>
        <v>Transcript Link</v>
      </c>
    </row>
    <row r="50" ht="409.5" spans="1:13">
      <c r="A50" s="1" t="s">
        <v>252</v>
      </c>
      <c r="B50" s="1" t="s">
        <v>13</v>
      </c>
      <c r="C50" s="4" t="s">
        <v>253</v>
      </c>
      <c r="D50" s="1" t="s">
        <v>254</v>
      </c>
      <c r="E50" s="1" t="s">
        <v>255</v>
      </c>
      <c r="F50" s="4" t="s">
        <v>17</v>
      </c>
      <c r="G50" s="1" t="s">
        <v>18</v>
      </c>
      <c r="H50" s="1" t="s">
        <v>19</v>
      </c>
      <c r="I50" s="1" t="s">
        <v>20</v>
      </c>
      <c r="J50" s="1" t="s">
        <v>256</v>
      </c>
      <c r="K50" s="1" t="s">
        <v>22</v>
      </c>
      <c r="L50" s="1" t="str">
        <f>HYPERLINK("https://files.afu.se/Downloads/Transcripts/That%20UFO%20Podcast%20(Andy%20Mcgrillen)/2023 01 14 - That UFO Podcast - UAP report released &amp; 2023 preview    The Breakdown    That UFO Podcast_8USLNxdud20 - transcript (automated).pdf","Transcript Link")</f>
        <v>Transcript Link</v>
      </c>
      <c r="M50" s="2" t="str">
        <f>HYPERLINK("https://files.afu.se/Downloads/Transcripts/That%20UFO%20Podcast%20(Andy%20Mcgrillen)/2023 01 14 - That UFO Podcast - UAP report released &amp; 2023 preview    The Breakdown    That UFO Podcast_8USLNxdud20 - transcript (automated).pdf","Transcript Link")</f>
        <v>Transcript Link</v>
      </c>
    </row>
    <row r="51" ht="409.5" spans="1:13">
      <c r="A51" s="1" t="s">
        <v>257</v>
      </c>
      <c r="B51" s="1" t="s">
        <v>13</v>
      </c>
      <c r="C51" s="4" t="s">
        <v>258</v>
      </c>
      <c r="D51" s="1" t="s">
        <v>259</v>
      </c>
      <c r="E51" s="1" t="s">
        <v>260</v>
      </c>
      <c r="F51" s="4" t="s">
        <v>17</v>
      </c>
      <c r="G51" s="1" t="s">
        <v>18</v>
      </c>
      <c r="H51" s="1" t="s">
        <v>19</v>
      </c>
      <c r="I51" s="1" t="s">
        <v>20</v>
      </c>
      <c r="J51" s="1" t="s">
        <v>261</v>
      </c>
      <c r="K51" s="1" t="s">
        <v>22</v>
      </c>
      <c r="L51" s="1" t="str">
        <f>HYPERLINK("https://files.afu.se/Downloads/Transcripts/That%20UFO%20Podcast%20(Andy%20Mcgrillen)/2023 01 11 - That UFO Podcast - Paul Sinclair - Truthproof    That UFO Podcast_uL7JbzVIM5I - transcript (automated).pdf","Transcript Link")</f>
        <v>Transcript Link</v>
      </c>
      <c r="M51" s="2" t="str">
        <f>HYPERLINK("https://files.afu.se/Downloads/Transcripts/That%20UFO%20Podcast%20(Andy%20Mcgrillen)/2023 01 11 - That UFO Podcast - Paul Sinclair - Truthproof    That UFO Podcast_uL7JbzVIM5I - transcript (automated).pdf","Transcript Link")</f>
        <v>Transcript Link</v>
      </c>
    </row>
    <row r="52" ht="409.5" spans="1:13">
      <c r="A52" s="1" t="s">
        <v>262</v>
      </c>
      <c r="B52" s="1" t="s">
        <v>13</v>
      </c>
      <c r="C52" s="4" t="s">
        <v>263</v>
      </c>
      <c r="D52" s="1" t="s">
        <v>264</v>
      </c>
      <c r="E52" s="1" t="s">
        <v>265</v>
      </c>
      <c r="F52" s="4" t="s">
        <v>17</v>
      </c>
      <c r="G52" s="1" t="s">
        <v>18</v>
      </c>
      <c r="H52" s="1" t="s">
        <v>19</v>
      </c>
      <c r="I52" s="1" t="s">
        <v>20</v>
      </c>
      <c r="J52" s="1" t="s">
        <v>266</v>
      </c>
      <c r="K52" s="1" t="s">
        <v>22</v>
      </c>
      <c r="L52" s="1" t="str">
        <f>HYPERLINK("https://files.afu.se/Downloads/Transcripts/That%20UFO%20Podcast%20(Andy%20Mcgrillen)/2023 01 09 - That UFO Podcast - Quickfire Omnibus #2    That UFO Podcast_dTsaxTZATBs - transcript (automated).pdf","Transcript Link")</f>
        <v>Transcript Link</v>
      </c>
      <c r="M52" s="2" t="str">
        <f>HYPERLINK("https://files.afu.se/Downloads/Transcripts/That%20UFO%20Podcast%20(Andy%20Mcgrillen)/2023 01 09 - That UFO Podcast - Quickfire Omnibus #2    That UFO Podcast_dTsaxTZATBs - transcript (automated).pdf","Transcript Link")</f>
        <v>Transcript Link</v>
      </c>
    </row>
    <row r="53" ht="409.5" spans="1:13">
      <c r="A53" s="1" t="s">
        <v>267</v>
      </c>
      <c r="B53" s="1" t="s">
        <v>13</v>
      </c>
      <c r="C53" s="4" t="s">
        <v>268</v>
      </c>
      <c r="D53" s="1" t="s">
        <v>269</v>
      </c>
      <c r="E53" s="1" t="s">
        <v>270</v>
      </c>
      <c r="F53" s="4" t="s">
        <v>17</v>
      </c>
      <c r="G53" s="1" t="s">
        <v>18</v>
      </c>
      <c r="H53" s="1" t="s">
        <v>19</v>
      </c>
      <c r="I53" s="1" t="s">
        <v>20</v>
      </c>
      <c r="J53" s="1" t="s">
        <v>271</v>
      </c>
      <c r="K53" s="1" t="s">
        <v>22</v>
      </c>
      <c r="L53" s="1" t="str">
        <f>HYPERLINK("https://files.afu.se/Downloads/Transcripts/That%20UFO%20Podcast%20(Andy%20Mcgrillen)/2023 01 06 - That UFO Podcast - January Preview    That UFO Podcast_LjGlV2k6OuM - transcript (automated).pdf","Transcript Link")</f>
        <v>Transcript Link</v>
      </c>
      <c r="M53" s="2" t="str">
        <f>HYPERLINK("https://files.afu.se/Downloads/Transcripts/That%20UFO%20Podcast%20(Andy%20Mcgrillen)/2023 01 06 - That UFO Podcast - January Preview    That UFO Podcast_LjGlV2k6OuM - transcript (automated).pdf","Transcript Link")</f>
        <v>Transcript Link</v>
      </c>
    </row>
    <row r="54" ht="409.5" spans="1:13">
      <c r="A54" s="1" t="s">
        <v>272</v>
      </c>
      <c r="B54" s="1" t="s">
        <v>13</v>
      </c>
      <c r="C54" s="4" t="s">
        <v>273</v>
      </c>
      <c r="D54" s="1" t="s">
        <v>274</v>
      </c>
      <c r="E54" s="1" t="s">
        <v>275</v>
      </c>
      <c r="F54" s="4" t="s">
        <v>17</v>
      </c>
      <c r="G54" s="1" t="s">
        <v>18</v>
      </c>
      <c r="H54" s="1" t="s">
        <v>19</v>
      </c>
      <c r="I54" s="1" t="s">
        <v>20</v>
      </c>
      <c r="J54" s="1" t="s">
        <v>276</v>
      </c>
      <c r="K54" s="1" t="s">
        <v>22</v>
      </c>
      <c r="L54" s="1" t="str">
        <f>HYPERLINK("https://files.afu.se/Downloads/Transcripts/That%20UFO%20Podcast%20(Andy%20Mcgrillen)/2023 01 04 - That UFO Podcast - Calvin Parker    From The Archives    That UFO Podcast_ltBUharyo-0 - transcript (automated).pdf","Transcript Link")</f>
        <v>Transcript Link</v>
      </c>
      <c r="M54" s="2" t="str">
        <f>HYPERLINK("https://files.afu.se/Downloads/Transcripts/That%20UFO%20Podcast%20(Andy%20Mcgrillen)/2023 01 04 - That UFO Podcast - Calvin Parker    From The Archives    That UFO Podcast_ltBUharyo-0 - transcript (automated).pdf","Transcript Link")</f>
        <v>Transcript Link</v>
      </c>
    </row>
    <row r="55" ht="409.5" spans="1:13">
      <c r="A55" s="1" t="s">
        <v>277</v>
      </c>
      <c r="B55" s="1" t="s">
        <v>13</v>
      </c>
      <c r="C55" s="4" t="s">
        <v>278</v>
      </c>
      <c r="D55" s="1" t="s">
        <v>279</v>
      </c>
      <c r="E55" s="1" t="s">
        <v>280</v>
      </c>
      <c r="F55" s="4" t="s">
        <v>17</v>
      </c>
      <c r="G55" s="1" t="s">
        <v>18</v>
      </c>
      <c r="H55" s="1" t="s">
        <v>19</v>
      </c>
      <c r="I55" s="1" t="s">
        <v>20</v>
      </c>
      <c r="J55" s="1" t="s">
        <v>281</v>
      </c>
      <c r="K55" s="1" t="s">
        <v>22</v>
      </c>
      <c r="L55" s="1" t="str">
        <f>HYPERLINK("https://files.afu.se/Downloads/Transcripts/That%20UFO%20Podcast%20(Andy%20Mcgrillen)/2023 01 01 - That UFO Podcast - Micah Hanks - 2022 in Review    That UFO Podcast_EsL1f4L3hkw - transcript (automated).pdf","Transcript Link")</f>
        <v>Transcript Link</v>
      </c>
      <c r="M55" s="2" t="str">
        <f>HYPERLINK("https://files.afu.se/Downloads/Transcripts/That%20UFO%20Podcast%20(Andy%20Mcgrillen)/2023 01 01 - That UFO Podcast - Micah Hanks - 2022 in Review    That UFO Podcast_EsL1f4L3hkw - transcript (automated).pdf","Transcript Link")</f>
        <v>Transcript Link</v>
      </c>
    </row>
    <row r="56" ht="409.5" spans="1:13">
      <c r="A56" s="1" t="s">
        <v>282</v>
      </c>
      <c r="B56" s="1" t="s">
        <v>13</v>
      </c>
      <c r="C56" s="4" t="s">
        <v>283</v>
      </c>
      <c r="D56" s="1" t="s">
        <v>284</v>
      </c>
      <c r="E56" s="1" t="s">
        <v>285</v>
      </c>
      <c r="F56" s="4" t="s">
        <v>17</v>
      </c>
      <c r="G56" s="1" t="s">
        <v>18</v>
      </c>
      <c r="H56" s="1" t="s">
        <v>19</v>
      </c>
      <c r="I56" s="1" t="s">
        <v>20</v>
      </c>
      <c r="J56" s="1" t="s">
        <v>286</v>
      </c>
      <c r="K56" s="1" t="s">
        <v>22</v>
      </c>
      <c r="L56" s="1" t="str">
        <f>HYPERLINK("https://files.afu.se/Downloads/Transcripts/That%20UFO%20Podcast%20(Andy%20Mcgrillen)/2022 12 31 - That UFO Podcast - Shao Ma - UFOlogy in China    From The Archives    That UFO Podcast_3Zk4n2uD32A - transcript (automated).pdf","Transcript Link")</f>
        <v>Transcript Link</v>
      </c>
      <c r="M56" s="2" t="str">
        <f>HYPERLINK("https://files.afu.se/Downloads/Transcripts/That%20UFO%20Podcast%20(Andy%20Mcgrillen)/2022 12 31 - That UFO Podcast - Shao Ma - UFOlogy in China    From The Archives    That UFO Podcast_3Zk4n2uD32A - transcript (automated).pdf","Transcript Link")</f>
        <v>Transcript Link</v>
      </c>
    </row>
    <row r="57" ht="409.5" spans="1:13">
      <c r="A57" s="1" t="s">
        <v>287</v>
      </c>
      <c r="B57" s="1" t="s">
        <v>13</v>
      </c>
      <c r="C57" s="4" t="s">
        <v>288</v>
      </c>
      <c r="D57" s="1" t="s">
        <v>289</v>
      </c>
      <c r="E57" s="1" t="s">
        <v>290</v>
      </c>
      <c r="F57" s="4" t="s">
        <v>17</v>
      </c>
      <c r="G57" s="1" t="s">
        <v>18</v>
      </c>
      <c r="H57" s="1" t="s">
        <v>19</v>
      </c>
      <c r="I57" s="1" t="s">
        <v>20</v>
      </c>
      <c r="J57" s="1" t="s">
        <v>291</v>
      </c>
      <c r="K57" s="1" t="s">
        <v>22</v>
      </c>
      <c r="L57" s="1" t="str">
        <f>HYPERLINK("https://files.afu.se/Downloads/Transcripts/That%20UFO%20Podcast%20(Andy%20Mcgrillen)/2022 12 29 - That UFO Podcast - Quickfire Omnibus #1    That UFO Podcast_D408v65IzOg - transcript (automated).pdf","Transcript Link")</f>
        <v>Transcript Link</v>
      </c>
      <c r="M57" s="2" t="str">
        <f>HYPERLINK("https://files.afu.se/Downloads/Transcripts/That%20UFO%20Podcast%20(Andy%20Mcgrillen)/2022 12 29 - That UFO Podcast - Quickfire Omnibus #1    That UFO Podcast_D408v65IzOg - transcript (automated).pdf","Transcript Link")</f>
        <v>Transcript Link</v>
      </c>
    </row>
    <row r="58" ht="409.5" spans="1:13">
      <c r="A58" s="1" t="s">
        <v>292</v>
      </c>
      <c r="B58" s="1" t="s">
        <v>13</v>
      </c>
      <c r="C58" s="4" t="s">
        <v>293</v>
      </c>
      <c r="D58" s="1" t="s">
        <v>294</v>
      </c>
      <c r="E58" s="1" t="s">
        <v>295</v>
      </c>
      <c r="F58" s="4" t="s">
        <v>17</v>
      </c>
      <c r="G58" s="1" t="s">
        <v>18</v>
      </c>
      <c r="H58" s="1" t="s">
        <v>19</v>
      </c>
      <c r="I58" s="1" t="s">
        <v>20</v>
      </c>
      <c r="J58" s="1" t="s">
        <v>296</v>
      </c>
      <c r="K58" s="1" t="s">
        <v>22</v>
      </c>
      <c r="L58" s="1" t="str">
        <f>HYPERLINK("https://files.afu.se/Downloads/Transcripts/That%20UFO%20Podcast%20(Andy%20Mcgrillen)/2022 12 22 - That UFO Podcast - Listener Call-In Part 2 (December, 2022)    That UFO Podcast_TSz_DKMjDjQ - transcript (automated).pdf","Transcript Link")</f>
        <v>Transcript Link</v>
      </c>
      <c r="M58" s="2" t="str">
        <f>HYPERLINK("https://files.afu.se/Downloads/Transcripts/That%20UFO%20Podcast%20(Andy%20Mcgrillen)/2022 12 22 - That UFO Podcast - Listener Call-In Part 2 (December, 2022)    That UFO Podcast_TSz_DKMjDjQ - transcript (automated).pdf","Transcript Link")</f>
        <v>Transcript Link</v>
      </c>
    </row>
    <row r="59" ht="409.5" spans="1:13">
      <c r="A59" s="1" t="s">
        <v>297</v>
      </c>
      <c r="B59" s="1" t="s">
        <v>13</v>
      </c>
      <c r="C59" s="4" t="s">
        <v>298</v>
      </c>
      <c r="D59" s="1" t="s">
        <v>299</v>
      </c>
      <c r="E59" s="1" t="s">
        <v>300</v>
      </c>
      <c r="F59" s="4" t="s">
        <v>17</v>
      </c>
      <c r="G59" s="1" t="s">
        <v>18</v>
      </c>
      <c r="H59" s="1" t="s">
        <v>19</v>
      </c>
      <c r="I59" s="1" t="s">
        <v>20</v>
      </c>
      <c r="J59" s="1" t="s">
        <v>301</v>
      </c>
      <c r="K59" s="1" t="s">
        <v>22</v>
      </c>
      <c r="L59" s="1" t="str">
        <f>HYPERLINK("https://files.afu.se/Downloads/Transcripts/That%20UFO%20Podcast%20(Andy%20Mcgrillen)/2022 12 19 - That UFO Podcast - NDAA passed by President Biden, AARO Media Briefing, Detecting UAPs &amp; more    The Breakdown_hd0ABW7iG6o - transcript (automated).pdf","Transcript Link")</f>
        <v>Transcript Link</v>
      </c>
      <c r="M59" s="2" t="str">
        <f>HYPERLINK("https://files.afu.se/Downloads/Transcripts/That%20UFO%20Podcast%20(Andy%20Mcgrillen)/2022 12 19 - That UFO Podcast - NDAA passed by President Biden, AARO Media Briefing, Detecting UAPs &amp; more    The Breakdown_hd0ABW7iG6o - transcript (automated).pdf","Transcript Link")</f>
        <v>Transcript Link</v>
      </c>
    </row>
    <row r="60" ht="409.5" spans="1:13">
      <c r="A60" s="1" t="s">
        <v>302</v>
      </c>
      <c r="B60" s="1" t="s">
        <v>13</v>
      </c>
      <c r="C60" s="4" t="s">
        <v>303</v>
      </c>
      <c r="D60" s="1" t="s">
        <v>304</v>
      </c>
      <c r="E60" s="1" t="s">
        <v>305</v>
      </c>
      <c r="F60" s="4" t="s">
        <v>17</v>
      </c>
      <c r="G60" s="1" t="s">
        <v>18</v>
      </c>
      <c r="H60" s="1" t="s">
        <v>19</v>
      </c>
      <c r="I60" s="1" t="s">
        <v>20</v>
      </c>
      <c r="J60" s="1" t="s">
        <v>306</v>
      </c>
      <c r="K60" s="1" t="s">
        <v>22</v>
      </c>
      <c r="L60" s="1" t="str">
        <f>HYPERLINK("https://files.afu.se/Downloads/Transcripts/That%20UFO%20Podcast%20(Andy%20Mcgrillen)/2022 12 16 - That UFO Podcast - Shane Ryan - Westall School Flying Saucers (1966)    That UFO Podcast_xm053y-Qtiw - transcript (automated).pdf","Transcript Link")</f>
        <v>Transcript Link</v>
      </c>
      <c r="M60" s="2" t="str">
        <f>HYPERLINK("https://files.afu.se/Downloads/Transcripts/That%20UFO%20Podcast%20(Andy%20Mcgrillen)/2022 12 16 - That UFO Podcast - Shane Ryan - Westall School Flying Saucers (1966)    That UFO Podcast_xm053y-Qtiw - transcript (automated).pdf","Transcript Link")</f>
        <v>Transcript Link</v>
      </c>
    </row>
    <row r="61" ht="409.5" spans="1:13">
      <c r="A61" s="1" t="s">
        <v>307</v>
      </c>
      <c r="B61" s="1" t="s">
        <v>13</v>
      </c>
      <c r="C61" s="4" t="s">
        <v>308</v>
      </c>
      <c r="D61" s="1" t="s">
        <v>309</v>
      </c>
      <c r="E61" s="1" t="s">
        <v>310</v>
      </c>
      <c r="F61" s="4" t="s">
        <v>17</v>
      </c>
      <c r="G61" s="1" t="s">
        <v>18</v>
      </c>
      <c r="H61" s="1" t="s">
        <v>19</v>
      </c>
      <c r="I61" s="1" t="s">
        <v>20</v>
      </c>
      <c r="J61" s="1" t="s">
        <v>311</v>
      </c>
      <c r="K61" s="1" t="s">
        <v>22</v>
      </c>
      <c r="L61" s="1" t="str">
        <f>HYPERLINK("https://files.afu.se/Downloads/Transcripts/That%20UFO%20Podcast%20(Andy%20Mcgrillen)/2022 12 12 - That UFO Podcast - Breaking News  NDAA passes House    That UFO Podcast_LOokf4iq1Hc - transcript (automated).pdf","Transcript Link")</f>
        <v>Transcript Link</v>
      </c>
      <c r="M61" s="2" t="str">
        <f>HYPERLINK("https://files.afu.se/Downloads/Transcripts/That%20UFO%20Podcast%20(Andy%20Mcgrillen)/2022 12 12 - That UFO Podcast - Breaking News  NDAA passes House    That UFO Podcast_LOokf4iq1Hc - transcript (automated).pdf","Transcript Link")</f>
        <v>Transcript Link</v>
      </c>
    </row>
    <row r="62" ht="409.5" spans="1:13">
      <c r="A62" s="1" t="s">
        <v>312</v>
      </c>
      <c r="B62" s="1" t="s">
        <v>13</v>
      </c>
      <c r="C62" s="4" t="s">
        <v>313</v>
      </c>
      <c r="D62" s="1" t="s">
        <v>314</v>
      </c>
      <c r="E62" s="1" t="s">
        <v>315</v>
      </c>
      <c r="F62" s="4" t="s">
        <v>17</v>
      </c>
      <c r="G62" s="1" t="s">
        <v>18</v>
      </c>
      <c r="H62" s="1" t="s">
        <v>19</v>
      </c>
      <c r="I62" s="1" t="s">
        <v>20</v>
      </c>
      <c r="J62" s="1" t="s">
        <v>316</v>
      </c>
      <c r="K62" s="1" t="s">
        <v>22</v>
      </c>
      <c r="L62" s="1" t="str">
        <f>HYPERLINK("https://files.afu.se/Downloads/Transcripts/That%20UFO%20Podcast%20(Andy%20Mcgrillen)/2022 12 08 - That UFO Podcast - Listener Call-In (December, 2022)    That UFO Podcast_18oWu0PjL6o - transcript (automated).pdf","Transcript Link")</f>
        <v>Transcript Link</v>
      </c>
      <c r="M62" s="2" t="str">
        <f>HYPERLINK("https://files.afu.se/Downloads/Transcripts/That%20UFO%20Podcast%20(Andy%20Mcgrillen)/2022 12 08 - That UFO Podcast - Listener Call-In (December, 2022)    That UFO Podcast_18oWu0PjL6o - transcript (automated).pdf","Transcript Link")</f>
        <v>Transcript Link</v>
      </c>
    </row>
    <row r="63" ht="409.5" spans="1:13">
      <c r="A63" s="1" t="s">
        <v>317</v>
      </c>
      <c r="B63" s="1" t="s">
        <v>13</v>
      </c>
      <c r="C63" s="4" t="s">
        <v>318</v>
      </c>
      <c r="D63" s="1" t="s">
        <v>319</v>
      </c>
      <c r="E63" s="1" t="s">
        <v>320</v>
      </c>
      <c r="F63" s="4" t="s">
        <v>17</v>
      </c>
      <c r="G63" s="1" t="s">
        <v>18</v>
      </c>
      <c r="H63" s="1" t="s">
        <v>19</v>
      </c>
      <c r="I63" s="1" t="s">
        <v>20</v>
      </c>
      <c r="J63" s="1" t="s">
        <v>321</v>
      </c>
      <c r="K63" s="1" t="s">
        <v>22</v>
      </c>
      <c r="L63" s="1" t="str">
        <f>HYPERLINK("https://files.afu.se/Downloads/Transcripts/That%20UFO%20Podcast%20(Andy%20Mcgrillen)/2022 12 02 - That UFO Podcast - Leslie Kean - Author, Award Winning Journalist    That UFO Podcast_IoTnxVWuYjU - transcript (automated).pdf","Transcript Link")</f>
        <v>Transcript Link</v>
      </c>
      <c r="M63" s="2" t="str">
        <f>HYPERLINK("https://files.afu.se/Downloads/Transcripts/That%20UFO%20Podcast%20(Andy%20Mcgrillen)/2022 12 02 - That UFO Podcast - Leslie Kean - Author, Award Winning Journalist    That UFO Podcast_IoTnxVWuYjU - transcript (automated).pdf","Transcript Link")</f>
        <v>Transcript Link</v>
      </c>
    </row>
    <row r="64" ht="409.5" spans="1:13">
      <c r="A64" s="1" t="s">
        <v>322</v>
      </c>
      <c r="B64" s="1" t="s">
        <v>13</v>
      </c>
      <c r="C64" s="4" t="s">
        <v>323</v>
      </c>
      <c r="D64" s="1" t="s">
        <v>324</v>
      </c>
      <c r="E64" s="1" t="s">
        <v>325</v>
      </c>
      <c r="F64" s="4" t="s">
        <v>17</v>
      </c>
      <c r="G64" s="1" t="s">
        <v>18</v>
      </c>
      <c r="H64" s="1" t="s">
        <v>19</v>
      </c>
      <c r="I64" s="1" t="s">
        <v>20</v>
      </c>
      <c r="J64" s="1" t="s">
        <v>326</v>
      </c>
      <c r="K64" s="1" t="s">
        <v>22</v>
      </c>
      <c r="L64" s="1" t="str">
        <f>HYPERLINK("https://files.afu.se/Downloads/Transcripts/That%20UFO%20Podcast%20(Andy%20Mcgrillen)/2022 11 28 - That UFO Podcast - 'Loose Threads', Richard Dolan, 'Ancient Apocalypse', Re-caps &amp; more    The Breakdown_CfCMrSe2RGM - transcript (automated).pdf","Transcript Link")</f>
        <v>Transcript Link</v>
      </c>
      <c r="M64" s="2" t="str">
        <f>HYPERLINK("https://files.afu.se/Downloads/Transcripts/That%20UFO%20Podcast%20(Andy%20Mcgrillen)/2022 11 28 - That UFO Podcast - 'Loose Threads', Richard Dolan, 'Ancient Apocalypse', Re-caps &amp; more    The Breakdown_CfCMrSe2RGM - transcript (automated).pdf","Transcript Link")</f>
        <v>Transcript Link</v>
      </c>
    </row>
    <row r="65" ht="409.5" spans="1:13">
      <c r="A65" s="1" t="s">
        <v>327</v>
      </c>
      <c r="B65" s="1" t="s">
        <v>13</v>
      </c>
      <c r="C65" s="4" t="s">
        <v>328</v>
      </c>
      <c r="D65" s="1" t="s">
        <v>329</v>
      </c>
      <c r="E65" s="1" t="s">
        <v>330</v>
      </c>
      <c r="F65" s="4" t="s">
        <v>17</v>
      </c>
      <c r="G65" s="1" t="s">
        <v>18</v>
      </c>
      <c r="H65" s="1" t="s">
        <v>19</v>
      </c>
      <c r="I65" s="1" t="s">
        <v>20</v>
      </c>
      <c r="J65" s="1" t="s">
        <v>331</v>
      </c>
      <c r="K65" s="1" t="s">
        <v>22</v>
      </c>
      <c r="L65" s="1" t="str">
        <f>HYPERLINK("https://files.afu.se/Downloads/Transcripts/That%20UFO%20Podcast%20(Andy%20Mcgrillen)/2022 11 25 - That UFO Podcast - Grant Cameron - UFO Sky Pilots    That UFO Podcast_oMEgT2BpA80 - transcript (automated).pdf","Transcript Link")</f>
        <v>Transcript Link</v>
      </c>
      <c r="M65" s="2" t="str">
        <f>HYPERLINK("https://files.afu.se/Downloads/Transcripts/That%20UFO%20Podcast%20(Andy%20Mcgrillen)/2022 11 25 - That UFO Podcast - Grant Cameron - UFO Sky Pilots    That UFO Podcast_oMEgT2BpA80 - transcript (automated).pdf","Transcript Link")</f>
        <v>Transcript Link</v>
      </c>
    </row>
    <row r="66" ht="409.5" spans="1:13">
      <c r="A66" s="1" t="s">
        <v>332</v>
      </c>
      <c r="B66" s="1" t="s">
        <v>13</v>
      </c>
      <c r="C66" s="4" t="s">
        <v>333</v>
      </c>
      <c r="D66" s="1" t="s">
        <v>334</v>
      </c>
      <c r="E66" s="1" t="s">
        <v>335</v>
      </c>
      <c r="F66" s="4" t="s">
        <v>17</v>
      </c>
      <c r="G66" s="1" t="s">
        <v>18</v>
      </c>
      <c r="H66" s="1" t="s">
        <v>19</v>
      </c>
      <c r="I66" s="1" t="s">
        <v>20</v>
      </c>
      <c r="J66" s="1" t="s">
        <v>336</v>
      </c>
      <c r="K66" s="1" t="s">
        <v>22</v>
      </c>
      <c r="L66" s="1" t="str">
        <f>HYPERLINK("https://files.afu.se/Downloads/Transcripts/That%20UFO%20Podcast%20(Andy%20Mcgrillen)/2022 11 17 - That UFO Podcast - Project Titan, Ancient Apocalypse, Avi Loeb article &amp; more    The Breakdown_ZHinh4VI6Zk - transcript (automated).pdf","Transcript Link")</f>
        <v>Transcript Link</v>
      </c>
      <c r="M66" s="2" t="str">
        <f>HYPERLINK("https://files.afu.se/Downloads/Transcripts/That%20UFO%20Podcast%20(Andy%20Mcgrillen)/2022 11 17 - That UFO Podcast - Project Titan, Ancient Apocalypse, Avi Loeb article &amp; more    The Breakdown_ZHinh4VI6Zk - transcript (automated).pdf","Transcript Link")</f>
        <v>Transcript Link</v>
      </c>
    </row>
    <row r="67" ht="409.5" spans="1:13">
      <c r="A67" s="1" t="s">
        <v>337</v>
      </c>
      <c r="B67" s="1" t="s">
        <v>13</v>
      </c>
      <c r="C67" s="4" t="s">
        <v>338</v>
      </c>
      <c r="D67" s="1" t="s">
        <v>339</v>
      </c>
      <c r="E67" s="1" t="s">
        <v>340</v>
      </c>
      <c r="F67" s="4" t="s">
        <v>17</v>
      </c>
      <c r="G67" s="1" t="s">
        <v>18</v>
      </c>
      <c r="H67" s="1" t="s">
        <v>19</v>
      </c>
      <c r="I67" s="1" t="s">
        <v>20</v>
      </c>
      <c r="J67" s="1" t="s">
        <v>341</v>
      </c>
      <c r="K67" s="1" t="s">
        <v>22</v>
      </c>
      <c r="L67" s="1" t="str">
        <f>HYPERLINK("https://files.afu.se/Downloads/Transcripts/That%20UFO%20Podcast%20(Andy%20Mcgrillen)/2022 11 12 - That UFO Podcast - UFO Report delayed, 'Estimate of the Situation' interview &amp; more    The Breakdown_BBoF7wEyZTg - transcript (automated).pdf","Transcript Link")</f>
        <v>Transcript Link</v>
      </c>
      <c r="M67" s="2" t="str">
        <f>HYPERLINK("https://files.afu.se/Downloads/Transcripts/That%20UFO%20Podcast%20(Andy%20Mcgrillen)/2022 11 12 - That UFO Podcast - UFO Report delayed, 'Estimate of the Situation' interview &amp; more    The Breakdown_BBoF7wEyZTg - transcript (automated).pdf","Transcript Link")</f>
        <v>Transcript Link</v>
      </c>
    </row>
    <row r="68" ht="409.5" spans="1:13">
      <c r="A68" s="1" t="s">
        <v>342</v>
      </c>
      <c r="B68" s="1" t="s">
        <v>13</v>
      </c>
      <c r="C68" s="4" t="s">
        <v>343</v>
      </c>
      <c r="D68" s="1" t="s">
        <v>344</v>
      </c>
      <c r="E68" s="1" t="s">
        <v>345</v>
      </c>
      <c r="F68" s="4" t="s">
        <v>17</v>
      </c>
      <c r="G68" s="1" t="s">
        <v>18</v>
      </c>
      <c r="H68" s="1" t="s">
        <v>19</v>
      </c>
      <c r="I68" s="1" t="s">
        <v>20</v>
      </c>
      <c r="J68" s="1" t="s">
        <v>346</v>
      </c>
      <c r="K68" s="1" t="s">
        <v>22</v>
      </c>
      <c r="L68" s="1" t="str">
        <f>HYPERLINK("https://files.afu.se/Downloads/Transcripts/That%20UFO%20Podcast%20(Andy%20Mcgrillen)/2022 11 11 - That UFO Podcast - Mitch Horowitz - UFOs, ESP, &amp; the occult    That UFO Podcast_45Qha4f-uOE - transcript (automated).pdf","Transcript Link")</f>
        <v>Transcript Link</v>
      </c>
      <c r="M68" s="2" t="str">
        <f>HYPERLINK("https://files.afu.se/Downloads/Transcripts/That%20UFO%20Podcast%20(Andy%20Mcgrillen)/2022 11 11 - That UFO Podcast - Mitch Horowitz - UFOs, ESP, &amp; the occult    That UFO Podcast_45Qha4f-uOE - transcript (automated).pdf","Transcript Link")</f>
        <v>Transcript Link</v>
      </c>
    </row>
    <row r="69" ht="409.5" spans="1:13">
      <c r="A69" s="1" t="s">
        <v>347</v>
      </c>
      <c r="B69" s="1" t="s">
        <v>13</v>
      </c>
      <c r="C69" s="4" t="s">
        <v>348</v>
      </c>
      <c r="D69" s="1" t="s">
        <v>349</v>
      </c>
      <c r="E69" s="1" t="s">
        <v>350</v>
      </c>
      <c r="F69" s="4" t="s">
        <v>17</v>
      </c>
      <c r="G69" s="1" t="s">
        <v>18</v>
      </c>
      <c r="H69" s="1" t="s">
        <v>19</v>
      </c>
      <c r="I69" s="1" t="s">
        <v>20</v>
      </c>
      <c r="J69" s="1" t="s">
        <v>351</v>
      </c>
      <c r="K69" s="1" t="s">
        <v>22</v>
      </c>
      <c r="L69" s="1" t="str">
        <f>HYPERLINK("https://files.afu.se/Downloads/Transcripts/That%20UFO%20Podcast%20(Andy%20Mcgrillen)/2022 11 04 - That UFO Podcast - James Fox - Director, Moment of Contact    That UFO Podcast_teZHvR8M8C4 - transcript (automated).pdf","Transcript Link")</f>
        <v>Transcript Link</v>
      </c>
      <c r="M69" s="2" t="str">
        <f>HYPERLINK("https://files.afu.se/Downloads/Transcripts/That%20UFO%20Podcast%20(Andy%20Mcgrillen)/2022 11 04 - That UFO Podcast - James Fox - Director, Moment of Contact    That UFO Podcast_teZHvR8M8C4 - transcript (automated).pdf","Transcript Link")</f>
        <v>Transcript Link</v>
      </c>
    </row>
    <row r="70" ht="409.5" spans="1:13">
      <c r="A70" s="1" t="s">
        <v>352</v>
      </c>
      <c r="B70" s="1" t="s">
        <v>13</v>
      </c>
      <c r="C70" s="4" t="s">
        <v>353</v>
      </c>
      <c r="D70" s="1" t="s">
        <v>354</v>
      </c>
      <c r="E70" s="1" t="s">
        <v>355</v>
      </c>
      <c r="F70" s="4" t="s">
        <v>17</v>
      </c>
      <c r="G70" s="1" t="s">
        <v>18</v>
      </c>
      <c r="H70" s="1" t="s">
        <v>19</v>
      </c>
      <c r="I70" s="1" t="s">
        <v>20</v>
      </c>
      <c r="J70" s="1" t="s">
        <v>356</v>
      </c>
      <c r="K70" s="1" t="s">
        <v>22</v>
      </c>
      <c r="L70" s="1" t="str">
        <f>HYPERLINK("https://files.afu.se/Downloads/Transcripts/That%20UFO%20Podcast%20(Andy%20Mcgrillen)/2022 11 03 - That UFO Podcast - November Preview    That UFO Podcast_cfjinUJlKVA - transcript (automated).pdf","Transcript Link")</f>
        <v>Transcript Link</v>
      </c>
      <c r="M70" s="2" t="str">
        <f>HYPERLINK("https://files.afu.se/Downloads/Transcripts/That%20UFO%20Podcast%20(Andy%20Mcgrillen)/2022 11 03 - That UFO Podcast - November Preview    That UFO Podcast_cfjinUJlKVA - transcript (automated).pdf","Transcript Link")</f>
        <v>Transcript Link</v>
      </c>
    </row>
    <row r="71" ht="409.5" spans="1:13">
      <c r="A71" s="1" t="s">
        <v>357</v>
      </c>
      <c r="B71" s="1" t="s">
        <v>13</v>
      </c>
      <c r="C71" s="4" t="s">
        <v>358</v>
      </c>
      <c r="D71" s="1" t="s">
        <v>359</v>
      </c>
      <c r="E71" s="1" t="s">
        <v>360</v>
      </c>
      <c r="F71" s="4" t="s">
        <v>17</v>
      </c>
      <c r="G71" s="1" t="s">
        <v>18</v>
      </c>
      <c r="H71" s="1" t="s">
        <v>19</v>
      </c>
      <c r="I71" s="1" t="s">
        <v>20</v>
      </c>
      <c r="J71" s="1" t="s">
        <v>361</v>
      </c>
      <c r="K71" s="1" t="s">
        <v>22</v>
      </c>
      <c r="L71" s="1" t="str">
        <f>HYPERLINK("https://files.afu.se/Downloads/Transcripts/That%20UFO%20Podcast%20(Andy%20Mcgrillen)/2022 10 31 - That UFO Podcast - James Fox - On distributing footage of the being    That UFO Podcast CLIPS_BGEKISzp_jY - transcript (automated).pdf","Transcript Link")</f>
        <v>Transcript Link</v>
      </c>
      <c r="M71" s="2" t="str">
        <f>HYPERLINK("https://files.afu.se/Downloads/Transcripts/That%20UFO%20Podcast%20(Andy%20Mcgrillen)/2022 10 31 - That UFO Podcast - James Fox - On distributing footage of the being    That UFO Podcast CLIPS_BGEKISzp_jY - transcript (automated).pdf","Transcript Link")</f>
        <v>Transcript Link</v>
      </c>
    </row>
    <row r="72" ht="409.5" spans="1:13">
      <c r="A72" s="1" t="s">
        <v>362</v>
      </c>
      <c r="B72" s="1" t="s">
        <v>13</v>
      </c>
      <c r="C72" s="4" t="s">
        <v>363</v>
      </c>
      <c r="D72" s="1" t="s">
        <v>364</v>
      </c>
      <c r="E72" s="1" t="s">
        <v>365</v>
      </c>
      <c r="F72" s="4" t="s">
        <v>17</v>
      </c>
      <c r="G72" s="1" t="s">
        <v>18</v>
      </c>
      <c r="H72" s="1" t="s">
        <v>19</v>
      </c>
      <c r="I72" s="1" t="s">
        <v>20</v>
      </c>
      <c r="J72" s="1" t="s">
        <v>366</v>
      </c>
      <c r="K72" s="1" t="s">
        <v>22</v>
      </c>
      <c r="L72" s="1" t="str">
        <f>HYPERLINK("https://files.afu.se/Downloads/Transcripts/That%20UFO%20Podcast%20(Andy%20Mcgrillen)/2022 10 28 - That UFO Podcast - 'Moment of Contact' Documentary Review    That UFO Podcast_PzORUZ5tHf4 - transcript (automated).pdf","Transcript Link")</f>
        <v>Transcript Link</v>
      </c>
      <c r="M72" s="2" t="str">
        <f>HYPERLINK("https://files.afu.se/Downloads/Transcripts/That%20UFO%20Podcast%20(Andy%20Mcgrillen)/2022 10 28 - That UFO Podcast - 'Moment of Contact' Documentary Review    That UFO Podcast_PzORUZ5tHf4 - transcript (automated).pdf","Transcript Link")</f>
        <v>Transcript Link</v>
      </c>
    </row>
    <row r="73" ht="409.5" spans="1:13">
      <c r="A73" s="1" t="s">
        <v>367</v>
      </c>
      <c r="B73" s="1" t="s">
        <v>13</v>
      </c>
      <c r="C73" s="4" t="s">
        <v>368</v>
      </c>
      <c r="D73" s="1" t="s">
        <v>369</v>
      </c>
      <c r="E73" s="1" t="s">
        <v>370</v>
      </c>
      <c r="F73" s="4" t="s">
        <v>17</v>
      </c>
      <c r="G73" s="1" t="s">
        <v>18</v>
      </c>
      <c r="H73" s="1" t="s">
        <v>19</v>
      </c>
      <c r="I73" s="1" t="s">
        <v>20</v>
      </c>
      <c r="J73" s="1" t="s">
        <v>371</v>
      </c>
      <c r="K73" s="1" t="s">
        <v>22</v>
      </c>
      <c r="L73" s="1" t="str">
        <f>HYPERLINK("https://files.afu.se/Downloads/Transcripts/That%20UFO%20Podcast%20(Andy%20Mcgrillen)/2022 10 26 - That UFO Podcast - Paola Harris - Author, Investigator    From The Archives    That UFO Podcast__Ymm4fj0hwU - transcript (automated).pdf","Transcript Link")</f>
        <v>Transcript Link</v>
      </c>
      <c r="M73" s="2" t="str">
        <f>HYPERLINK("https://files.afu.se/Downloads/Transcripts/That%20UFO%20Podcast%20(Andy%20Mcgrillen)/2022 10 26 - That UFO Podcast - Paola Harris - Author, Investigator    From The Archives    That UFO Podcast__Ymm4fj0hwU - transcript (automated).pdf","Transcript Link")</f>
        <v>Transcript Link</v>
      </c>
    </row>
    <row r="74" ht="409.5" spans="1:13">
      <c r="A74" s="1" t="s">
        <v>372</v>
      </c>
      <c r="B74" s="1" t="s">
        <v>13</v>
      </c>
      <c r="C74" s="4" t="s">
        <v>373</v>
      </c>
      <c r="D74" s="1" t="s">
        <v>374</v>
      </c>
      <c r="E74" s="1" t="s">
        <v>375</v>
      </c>
      <c r="F74" s="4" t="s">
        <v>17</v>
      </c>
      <c r="G74" s="1" t="s">
        <v>18</v>
      </c>
      <c r="H74" s="1" t="s">
        <v>19</v>
      </c>
      <c r="I74" s="1" t="s">
        <v>20</v>
      </c>
      <c r="J74" s="1" t="s">
        <v>376</v>
      </c>
      <c r="K74" s="1" t="s">
        <v>22</v>
      </c>
      <c r="L74" s="1" t="str">
        <f>HYPERLINK("https://files.afu.se/Downloads/Transcripts/That%20UFO%20Podcast%20(Andy%20Mcgrillen)/2022 10 24 - That UFO Podcast - UAP report, US legislation, NASA UAP study &amp; much more!    The Breakdown    That UFO Podcast_gSBQIUhmdNI - transcript (automated).pdf","Transcript Link")</f>
        <v>Transcript Link</v>
      </c>
      <c r="M74" s="2" t="str">
        <f>HYPERLINK("https://files.afu.se/Downloads/Transcripts/That%20UFO%20Podcast%20(Andy%20Mcgrillen)/2022 10 24 - That UFO Podcast - UAP report, US legislation, NASA UAP study &amp; much more!    The Breakdown    That UFO Podcast_gSBQIUhmdNI - transcript (automated).pdf","Transcript Link")</f>
        <v>Transcript Link</v>
      </c>
    </row>
    <row r="75" ht="409.5" spans="1:13">
      <c r="A75" s="1" t="s">
        <v>377</v>
      </c>
      <c r="B75" s="1" t="s">
        <v>13</v>
      </c>
      <c r="C75" s="4" t="s">
        <v>378</v>
      </c>
      <c r="D75" s="1" t="s">
        <v>379</v>
      </c>
      <c r="E75" s="1" t="s">
        <v>380</v>
      </c>
      <c r="F75" s="4" t="s">
        <v>17</v>
      </c>
      <c r="G75" s="1" t="s">
        <v>18</v>
      </c>
      <c r="H75" s="1" t="s">
        <v>19</v>
      </c>
      <c r="I75" s="1" t="s">
        <v>20</v>
      </c>
      <c r="J75" s="1" t="s">
        <v>381</v>
      </c>
      <c r="K75" s="1" t="s">
        <v>22</v>
      </c>
      <c r="L75" s="1" t="str">
        <f>HYPERLINK("https://files.afu.se/Downloads/Transcripts/That%20UFO%20Podcast%20(Andy%20Mcgrillen)/2022 10 21 - That UFO Podcast - Jacques Vallée - Astronomer, Author, UFOlogist    That UFO Podcast_5H_O5NzjWgk - transcript (automated).pdf","Transcript Link")</f>
        <v>Transcript Link</v>
      </c>
      <c r="M75" s="2" t="str">
        <f>HYPERLINK("https://files.afu.se/Downloads/Transcripts/That%20UFO%20Podcast%20(Andy%20Mcgrillen)/2022 10 21 - That UFO Podcast - Jacques Vallée - Astronomer, Author, UFOlogist    That UFO Podcast_5H_O5NzjWgk - transcript (automated).pdf","Transcript Link")</f>
        <v>Transcript Link</v>
      </c>
    </row>
    <row r="76" ht="409.5" spans="1:13">
      <c r="A76" s="1" t="s">
        <v>382</v>
      </c>
      <c r="B76" s="1" t="s">
        <v>13</v>
      </c>
      <c r="C76" s="4" t="s">
        <v>383</v>
      </c>
      <c r="D76" s="1" t="s">
        <v>384</v>
      </c>
      <c r="E76" s="1" t="s">
        <v>385</v>
      </c>
      <c r="F76" s="4" t="s">
        <v>17</v>
      </c>
      <c r="G76" s="1" t="s">
        <v>18</v>
      </c>
      <c r="H76" s="1" t="s">
        <v>19</v>
      </c>
      <c r="I76" s="1" t="s">
        <v>20</v>
      </c>
      <c r="J76" s="1" t="s">
        <v>386</v>
      </c>
      <c r="K76" s="1" t="s">
        <v>22</v>
      </c>
      <c r="L76" s="1" t="str">
        <f>HYPERLINK("https://files.afu.se/Downloads/Transcripts/That%20UFO%20Podcast%20(Andy%20Mcgrillen)/2022 10 19 - That UFO Podcast - Ryan Bledsoe - Experiencer    From The Archives    That UFO Podcast_rW4dyajsqbQ - transcript (automated).pdf","Transcript Link")</f>
        <v>Transcript Link</v>
      </c>
      <c r="M76" s="2" t="str">
        <f>HYPERLINK("https://files.afu.se/Downloads/Transcripts/That%20UFO%20Podcast%20(Andy%20Mcgrillen)/2022 10 19 - That UFO Podcast - Ryan Bledsoe - Experiencer    From The Archives    That UFO Podcast_rW4dyajsqbQ - transcript (automated).pdf","Transcript Link")</f>
        <v>Transcript Link</v>
      </c>
    </row>
    <row r="77" ht="409.5" spans="1:13">
      <c r="A77" s="1" t="s">
        <v>387</v>
      </c>
      <c r="B77" s="1" t="s">
        <v>13</v>
      </c>
      <c r="C77" s="4" t="s">
        <v>388</v>
      </c>
      <c r="D77" s="1" t="s">
        <v>389</v>
      </c>
      <c r="E77" s="1" t="s">
        <v>390</v>
      </c>
      <c r="F77" s="4" t="s">
        <v>17</v>
      </c>
      <c r="G77" s="1" t="s">
        <v>18</v>
      </c>
      <c r="H77" s="1" t="s">
        <v>19</v>
      </c>
      <c r="I77" s="1" t="s">
        <v>20</v>
      </c>
      <c r="J77" s="1" t="s">
        <v>391</v>
      </c>
      <c r="K77" s="1" t="s">
        <v>22</v>
      </c>
      <c r="L77" s="1" t="str">
        <f>HYPERLINK("https://files.afu.se/Downloads/Transcripts/That%20UFO%20Podcast%20(Andy%20Mcgrillen)/2022 10 14 - That UFO Podcast - Jim Semivan - To The Stars co-founder, ex-CIA &amp; Experiencer    That UFO Podcast_g-LFwd1U6nE - transcript (automated).pdf","Transcript Link")</f>
        <v>Transcript Link</v>
      </c>
      <c r="M77" s="2" t="str">
        <f>HYPERLINK("https://files.afu.se/Downloads/Transcripts/That%20UFO%20Podcast%20(Andy%20Mcgrillen)/2022 10 14 - That UFO Podcast - Jim Semivan - To The Stars co-founder, ex-CIA &amp; Experiencer    That UFO Podcast_g-LFwd1U6nE - transcript (automated).pdf","Transcript Link")</f>
        <v>Transcript Link</v>
      </c>
    </row>
    <row r="78" ht="409.5" spans="1:13">
      <c r="A78" s="1" t="s">
        <v>392</v>
      </c>
      <c r="B78" s="1" t="s">
        <v>13</v>
      </c>
      <c r="C78" s="4" t="s">
        <v>393</v>
      </c>
      <c r="D78" s="1" t="s">
        <v>394</v>
      </c>
      <c r="E78" s="1" t="s">
        <v>395</v>
      </c>
      <c r="F78" s="4" t="s">
        <v>17</v>
      </c>
      <c r="G78" s="1" t="s">
        <v>18</v>
      </c>
      <c r="H78" s="1" t="s">
        <v>19</v>
      </c>
      <c r="I78" s="1" t="s">
        <v>20</v>
      </c>
      <c r="J78" s="1" t="s">
        <v>396</v>
      </c>
      <c r="K78" s="1" t="s">
        <v>22</v>
      </c>
      <c r="L78" s="1">
        <v>0</v>
      </c>
      <c r="M78" s="2">
        <v>0</v>
      </c>
    </row>
    <row r="79" ht="409.5" spans="1:13">
      <c r="A79" s="1" t="s">
        <v>397</v>
      </c>
      <c r="B79" s="1" t="s">
        <v>13</v>
      </c>
      <c r="C79" s="4" t="s">
        <v>398</v>
      </c>
      <c r="D79" s="1" t="s">
        <v>399</v>
      </c>
      <c r="E79" s="1" t="s">
        <v>400</v>
      </c>
      <c r="F79" s="4" t="s">
        <v>17</v>
      </c>
      <c r="G79" s="1" t="s">
        <v>18</v>
      </c>
      <c r="H79" s="1" t="s">
        <v>19</v>
      </c>
      <c r="I79" s="1" t="s">
        <v>20</v>
      </c>
      <c r="J79" s="1" t="s">
        <v>401</v>
      </c>
      <c r="K79" s="1" t="s">
        <v>22</v>
      </c>
      <c r="L79" s="1" t="str">
        <f>HYPERLINK("https://files.afu.se/Downloads/Transcripts/That%20UFO%20Podcast%20(Andy%20Mcgrillen)/2022 10 07 - That UFO Podcast - Whitley Strieber - Author &amp; Experiencer    That UFO Podcast_1-OQyqjwK8E - transcript (automated).pdf","Transcript Link")</f>
        <v>Transcript Link</v>
      </c>
      <c r="M79" s="2" t="str">
        <f>HYPERLINK("https://files.afu.se/Downloads/Transcripts/That%20UFO%20Podcast%20(Andy%20Mcgrillen)/2022 10 07 - That UFO Podcast - Whitley Strieber - Author &amp; Experiencer    That UFO Podcast_1-OQyqjwK8E - transcript (automated).pdf","Transcript Link")</f>
        <v>Transcript Link</v>
      </c>
    </row>
    <row r="80" ht="409.5" spans="1:13">
      <c r="A80" s="1" t="s">
        <v>402</v>
      </c>
      <c r="B80" s="1" t="s">
        <v>13</v>
      </c>
      <c r="C80" s="4" t="s">
        <v>403</v>
      </c>
      <c r="D80" s="1" t="s">
        <v>404</v>
      </c>
      <c r="E80" s="1" t="s">
        <v>395</v>
      </c>
      <c r="F80" s="4" t="s">
        <v>17</v>
      </c>
      <c r="G80" s="1" t="s">
        <v>18</v>
      </c>
      <c r="H80" s="1" t="s">
        <v>19</v>
      </c>
      <c r="I80" s="1" t="s">
        <v>20</v>
      </c>
      <c r="J80" s="1" t="s">
        <v>405</v>
      </c>
      <c r="K80" s="1" t="s">
        <v>22</v>
      </c>
      <c r="L80" s="1">
        <v>0</v>
      </c>
      <c r="M80" s="2">
        <v>0</v>
      </c>
    </row>
    <row r="81" ht="409.5" spans="1:13">
      <c r="A81" s="1" t="s">
        <v>406</v>
      </c>
      <c r="B81" s="1" t="s">
        <v>13</v>
      </c>
      <c r="C81" s="4" t="s">
        <v>407</v>
      </c>
      <c r="D81" s="1" t="s">
        <v>408</v>
      </c>
      <c r="E81" s="1" t="s">
        <v>409</v>
      </c>
      <c r="F81" s="4" t="s">
        <v>17</v>
      </c>
      <c r="G81" s="1" t="s">
        <v>18</v>
      </c>
      <c r="H81" s="1" t="s">
        <v>19</v>
      </c>
      <c r="I81" s="1" t="s">
        <v>20</v>
      </c>
      <c r="J81" s="1" t="s">
        <v>410</v>
      </c>
      <c r="K81" s="1" t="s">
        <v>22</v>
      </c>
      <c r="L81" s="1" t="str">
        <f>HYPERLINK("https://files.afu.se/Downloads/Transcripts/That%20UFO%20Podcast%20(Andy%20Mcgrillen)/2022 10 01 - That UFO Podcast - October Preview    That UFO Podcast_wSBnDxJ0X58 - transcript (automated).pdf","Transcript Link")</f>
        <v>Transcript Link</v>
      </c>
      <c r="M81" s="2" t="str">
        <f>HYPERLINK("https://files.afu.se/Downloads/Transcripts/That%20UFO%20Podcast%20(Andy%20Mcgrillen)/2022 10 01 - That UFO Podcast - October Preview    That UFO Podcast_wSBnDxJ0X58 - transcript (automated).pdf","Transcript Link")</f>
        <v>Transcript Link</v>
      </c>
    </row>
    <row r="82" ht="409.5" spans="1:13">
      <c r="A82" s="1" t="s">
        <v>411</v>
      </c>
      <c r="B82" s="1" t="s">
        <v>13</v>
      </c>
      <c r="C82" s="4" t="s">
        <v>412</v>
      </c>
      <c r="D82" s="1" t="s">
        <v>413</v>
      </c>
      <c r="E82" s="1" t="s">
        <v>414</v>
      </c>
      <c r="F82" s="4" t="s">
        <v>17</v>
      </c>
      <c r="G82" s="1" t="s">
        <v>18</v>
      </c>
      <c r="H82" s="1" t="s">
        <v>19</v>
      </c>
      <c r="I82" s="1" t="s">
        <v>20</v>
      </c>
      <c r="J82" s="1" t="s">
        <v>415</v>
      </c>
      <c r="K82" s="1" t="s">
        <v>22</v>
      </c>
      <c r="L82" s="1" t="str">
        <f>HYPERLINK("https://files.afu.se/Downloads/Transcripts/That%20UFO%20Podcast%20(Andy%20Mcgrillen)/2022 09 29 - That UFO Podcast - The Breakdown  Chris Mellon on LMH, Oke Shannon on Wilson Davies memo Project Unity &amp; more!_eHwOLxkgESY - transcript (automated).pdf","Transcript Link")</f>
        <v>Transcript Link</v>
      </c>
      <c r="M82" s="2" t="str">
        <f>HYPERLINK("https://files.afu.se/Downloads/Transcripts/That%20UFO%20Podcast%20(Andy%20Mcgrillen)/2022 09 29 - That UFO Podcast - The Breakdown  Chris Mellon on LMH, Oke Shannon on Wilson Davies memo Project Unity &amp; more!_eHwOLxkgESY - transcript (automated).pdf","Transcript Link")</f>
        <v>Transcript Link</v>
      </c>
    </row>
    <row r="83" ht="409.5" spans="1:13">
      <c r="A83" s="1" t="s">
        <v>416</v>
      </c>
      <c r="B83" s="1" t="s">
        <v>13</v>
      </c>
      <c r="C83" s="4" t="s">
        <v>417</v>
      </c>
      <c r="D83" s="1" t="s">
        <v>418</v>
      </c>
      <c r="E83" s="1" t="s">
        <v>419</v>
      </c>
      <c r="F83" s="4" t="s">
        <v>17</v>
      </c>
      <c r="G83" s="1" t="s">
        <v>18</v>
      </c>
      <c r="H83" s="1" t="s">
        <v>19</v>
      </c>
      <c r="I83" s="1" t="s">
        <v>20</v>
      </c>
      <c r="J83" s="1" t="s">
        <v>420</v>
      </c>
      <c r="K83" s="1" t="s">
        <v>22</v>
      </c>
      <c r="L83" s="1" t="str">
        <f>HYPERLINK("https://files.afu.se/Downloads/Transcripts/That%20UFO%20Podcast%20(Andy%20Mcgrillen)/2022 09 26 - That UFO Podcast - Alejandro Rojas &amp; Karen Brard, Intl UFO Congress 2022    That UFO Podcast_v5i1J-JDhkE - transcript (automated).pdf","Transcript Link")</f>
        <v>Transcript Link</v>
      </c>
      <c r="M83" s="2" t="str">
        <f>HYPERLINK("https://files.afu.se/Downloads/Transcripts/That%20UFO%20Podcast%20(Andy%20Mcgrillen)/2022 09 26 - That UFO Podcast - Alejandro Rojas &amp; Karen Brard, Intl UFO Congress 2022    That UFO Podcast_v5i1J-JDhkE - transcript (automated).pdf","Transcript Link")</f>
        <v>Transcript Link</v>
      </c>
    </row>
    <row r="84" ht="409.5" spans="1:13">
      <c r="A84" s="1" t="s">
        <v>421</v>
      </c>
      <c r="B84" s="1" t="s">
        <v>13</v>
      </c>
      <c r="C84" s="4" t="s">
        <v>422</v>
      </c>
      <c r="D84" s="1" t="s">
        <v>423</v>
      </c>
      <c r="E84" s="1" t="s">
        <v>424</v>
      </c>
      <c r="F84" s="4" t="s">
        <v>17</v>
      </c>
      <c r="G84" s="1" t="s">
        <v>18</v>
      </c>
      <c r="H84" s="1" t="s">
        <v>19</v>
      </c>
      <c r="I84" s="1" t="s">
        <v>20</v>
      </c>
      <c r="J84" s="1" t="s">
        <v>425</v>
      </c>
      <c r="K84" s="1" t="s">
        <v>22</v>
      </c>
      <c r="L84" s="1" t="str">
        <f>HYPERLINK("https://files.afu.se/Downloads/Transcripts/That%20UFO%20Podcast%20(Andy%20Mcgrillen)/2022 09 23 - That UFO Podcast - James Iandoli &amp; Jay C. King -  Event Preview     That UFO Podcast_Z6NvbJ5Oqwg - transcript (automated).pdf","Transcript Link")</f>
        <v>Transcript Link</v>
      </c>
      <c r="M84" s="2" t="str">
        <f>HYPERLINK("https://files.afu.se/Downloads/Transcripts/That%20UFO%20Podcast%20(Andy%20Mcgrillen)/2022 09 23 - That UFO Podcast - James Iandoli &amp; Jay C. King -  Event Preview     That UFO Podcast_Z6NvbJ5Oqwg - transcript (automated).pdf","Transcript Link")</f>
        <v>Transcript Link</v>
      </c>
    </row>
    <row r="85" ht="409.5" spans="1:13">
      <c r="A85" s="1" t="s">
        <v>426</v>
      </c>
      <c r="B85" s="1" t="s">
        <v>13</v>
      </c>
      <c r="C85" s="4" t="s">
        <v>427</v>
      </c>
      <c r="D85" s="1" t="s">
        <v>428</v>
      </c>
      <c r="E85" s="1" t="s">
        <v>429</v>
      </c>
      <c r="F85" s="4" t="s">
        <v>17</v>
      </c>
      <c r="G85" s="1" t="s">
        <v>18</v>
      </c>
      <c r="H85" s="1" t="s">
        <v>19</v>
      </c>
      <c r="I85" s="1" t="s">
        <v>20</v>
      </c>
      <c r="J85" s="1" t="s">
        <v>430</v>
      </c>
      <c r="K85" s="1" t="s">
        <v>22</v>
      </c>
      <c r="L85" s="1" t="str">
        <f>HYPERLINK("https://files.afu.se/Downloads/Transcripts/That%20UFO%20Podcast%20(Andy%20Mcgrillen)/2022 09 16 - That UFO Podcast - Dr. Lynne D. Kitei, M.D. - Phoenix Lights    Deep Dive    That UFO Podcast_yEYOlLNoTk4 - transcript (automated).pdf","Transcript Link")</f>
        <v>Transcript Link</v>
      </c>
      <c r="M85" s="2" t="str">
        <f>HYPERLINK("https://files.afu.se/Downloads/Transcripts/That%20UFO%20Podcast%20(Andy%20Mcgrillen)/2022 09 16 - That UFO Podcast - Dr. Lynne D. Kitei, M.D. - Phoenix Lights    Deep Dive    That UFO Podcast_yEYOlLNoTk4 - transcript (automated).pdf","Transcript Link")</f>
        <v>Transcript Link</v>
      </c>
    </row>
    <row r="86" ht="409.5" spans="1:13">
      <c r="A86" s="1" t="s">
        <v>431</v>
      </c>
      <c r="B86" s="1" t="s">
        <v>13</v>
      </c>
      <c r="C86" s="4" t="s">
        <v>432</v>
      </c>
      <c r="D86" s="1" t="s">
        <v>433</v>
      </c>
      <c r="E86" s="1" t="s">
        <v>434</v>
      </c>
      <c r="F86" s="4" t="s">
        <v>17</v>
      </c>
      <c r="G86" s="1" t="s">
        <v>18</v>
      </c>
      <c r="H86" s="1" t="s">
        <v>19</v>
      </c>
      <c r="I86" s="1" t="s">
        <v>20</v>
      </c>
      <c r="J86" s="1" t="s">
        <v>435</v>
      </c>
      <c r="K86" s="1" t="s">
        <v>22</v>
      </c>
      <c r="L86" s="1" t="str">
        <f>HYPERLINK("https://files.afu.se/Downloads/Transcripts/That%20UFO%20Podcast%20(Andy%20Mcgrillen)/2022 09 07 - That UFO Podcast - Ben Hansen   Gulf Stream UAP Update    That UFO Podcast_gp2dNhb_av8 - transcript (automated).pdf","Transcript Link")</f>
        <v>Transcript Link</v>
      </c>
      <c r="M86" s="2" t="str">
        <f>HYPERLINK("https://files.afu.se/Downloads/Transcripts/That%20UFO%20Podcast%20(Andy%20Mcgrillen)/2022 09 07 - That UFO Podcast - Ben Hansen   Gulf Stream UAP Update    That UFO Podcast_gp2dNhb_av8 - transcript (automated).pdf","Transcript Link")</f>
        <v>Transcript Link</v>
      </c>
    </row>
    <row r="87" ht="409.5" spans="1:13">
      <c r="A87" s="1" t="s">
        <v>436</v>
      </c>
      <c r="B87" s="1" t="s">
        <v>13</v>
      </c>
      <c r="C87" s="4" t="s">
        <v>437</v>
      </c>
      <c r="D87" s="1" t="s">
        <v>438</v>
      </c>
      <c r="E87" s="1" t="s">
        <v>439</v>
      </c>
      <c r="F87" s="4" t="s">
        <v>17</v>
      </c>
      <c r="G87" s="1" t="s">
        <v>18</v>
      </c>
      <c r="H87" s="1" t="s">
        <v>19</v>
      </c>
      <c r="I87" s="1" t="s">
        <v>20</v>
      </c>
      <c r="J87" s="1" t="s">
        <v>440</v>
      </c>
      <c r="K87" s="1" t="s">
        <v>22</v>
      </c>
      <c r="L87" s="1" t="str">
        <f>HYPERLINK("https://files.afu.se/Downloads/Transcripts/That%20UFO%20Podcast%20(Andy%20Mcgrillen)/2022 09 04 - That UFO Podcast - September Preview    That UFO Podcast_1Ma2p9W6CP0 - transcript (automated).pdf","Transcript Link")</f>
        <v>Transcript Link</v>
      </c>
      <c r="M87" s="2" t="str">
        <f>HYPERLINK("https://files.afu.se/Downloads/Transcripts/That%20UFO%20Podcast%20(Andy%20Mcgrillen)/2022 09 04 - That UFO Podcast - September Preview    That UFO Podcast_1Ma2p9W6CP0 - transcript (automated).pdf","Transcript Link")</f>
        <v>Transcript Link</v>
      </c>
    </row>
    <row r="88" ht="409.5" spans="1:13">
      <c r="A88" s="1" t="s">
        <v>441</v>
      </c>
      <c r="B88" s="1" t="s">
        <v>13</v>
      </c>
      <c r="C88" s="4" t="s">
        <v>442</v>
      </c>
      <c r="D88" s="1" t="s">
        <v>443</v>
      </c>
      <c r="E88" s="1" t="s">
        <v>444</v>
      </c>
      <c r="F88" s="4" t="s">
        <v>17</v>
      </c>
      <c r="G88" s="1" t="s">
        <v>18</v>
      </c>
      <c r="H88" s="1" t="s">
        <v>19</v>
      </c>
      <c r="I88" s="1" t="s">
        <v>20</v>
      </c>
      <c r="J88" s="1" t="s">
        <v>445</v>
      </c>
      <c r="K88" s="1" t="s">
        <v>22</v>
      </c>
      <c r="L88" s="1" t="str">
        <f>HYPERLINK("https://files.afu.se/Downloads/Transcripts/That%20UFO%20Podcast%20(Andy%20Mcgrillen)/2022 09 02 - That UFO Podcast - The Breakdown - Ukraine UAP study, New UFO Drone videos, Elizondo at Space Force, and more!_YKTXUUPN01g - transcript (automated).pdf","Transcript Link")</f>
        <v>Transcript Link</v>
      </c>
      <c r="M88" s="2" t="str">
        <f>HYPERLINK("https://files.afu.se/Downloads/Transcripts/That%20UFO%20Podcast%20(Andy%20Mcgrillen)/2022 09 02 - That UFO Podcast - The Breakdown - Ukraine UAP study, New UFO Drone videos, Elizondo at Space Force, and more!_YKTXUUPN01g - transcript (automated).pdf","Transcript Link")</f>
        <v>Transcript Link</v>
      </c>
    </row>
    <row r="89" ht="409.5" spans="1:13">
      <c r="A89" s="1" t="s">
        <v>446</v>
      </c>
      <c r="B89" s="1" t="s">
        <v>13</v>
      </c>
      <c r="C89" s="4" t="s">
        <v>447</v>
      </c>
      <c r="D89" s="1" t="s">
        <v>448</v>
      </c>
      <c r="E89" s="1" t="s">
        <v>449</v>
      </c>
      <c r="F89" s="4" t="s">
        <v>17</v>
      </c>
      <c r="G89" s="1" t="s">
        <v>18</v>
      </c>
      <c r="H89" s="1" t="s">
        <v>19</v>
      </c>
      <c r="I89" s="1" t="s">
        <v>20</v>
      </c>
      <c r="J89" s="1" t="s">
        <v>450</v>
      </c>
      <c r="K89" s="1" t="s">
        <v>22</v>
      </c>
      <c r="L89" s="1" t="str">
        <f>HYPERLINK("https://files.afu.se/Downloads/Transcripts/That%20UFO%20Podcast%20(Andy%20Mcgrillen)/2022 08 29 - That UFO Podcast - NOPE (2022) - Review    That UFO Podcast_rUHbZf26pp8 - transcript (automated).pdf","Transcript Link")</f>
        <v>Transcript Link</v>
      </c>
      <c r="M89" s="2" t="str">
        <f>HYPERLINK("https://files.afu.se/Downloads/Transcripts/That%20UFO%20Podcast%20(Andy%20Mcgrillen)/2022 08 29 - That UFO Podcast - NOPE (2022) - Review    That UFO Podcast_rUHbZf26pp8 - transcript (automated).pdf","Transcript Link")</f>
        <v>Transcript Link</v>
      </c>
    </row>
    <row r="90" ht="409.5" spans="1:13">
      <c r="A90" s="1" t="s">
        <v>451</v>
      </c>
      <c r="B90" s="1" t="s">
        <v>13</v>
      </c>
      <c r="C90" s="4" t="s">
        <v>452</v>
      </c>
      <c r="D90" s="1" t="s">
        <v>453</v>
      </c>
      <c r="E90" s="1" t="s">
        <v>454</v>
      </c>
      <c r="F90" s="4" t="s">
        <v>17</v>
      </c>
      <c r="G90" s="1" t="s">
        <v>18</v>
      </c>
      <c r="H90" s="1" t="s">
        <v>19</v>
      </c>
      <c r="I90" s="1" t="s">
        <v>20</v>
      </c>
      <c r="J90" s="1" t="s">
        <v>455</v>
      </c>
      <c r="K90" s="1" t="s">
        <v>22</v>
      </c>
      <c r="L90" s="1" t="str">
        <f>HYPERLINK("https://files.afu.se/Downloads/Transcripts/That%20UFO%20Podcast%20(Andy%20Mcgrillen)/2022 08 26 - That UFO Podcast - Rizwan Virk - Simulation Theory    That UFO Podcast_VpXr-QVGCOE - transcript (automated).pdf","Transcript Link")</f>
        <v>Transcript Link</v>
      </c>
      <c r="M90" s="2" t="str">
        <f>HYPERLINK("https://files.afu.se/Downloads/Transcripts/That%20UFO%20Podcast%20(Andy%20Mcgrillen)/2022 08 26 - That UFO Podcast - Rizwan Virk - Simulation Theory    That UFO Podcast_VpXr-QVGCOE - transcript (automated).pdf","Transcript Link")</f>
        <v>Transcript Link</v>
      </c>
    </row>
    <row r="91" ht="409.5" spans="1:13">
      <c r="A91" s="1" t="s">
        <v>456</v>
      </c>
      <c r="B91" s="1" t="s">
        <v>13</v>
      </c>
      <c r="C91" s="4" t="s">
        <v>457</v>
      </c>
      <c r="D91" s="1" t="s">
        <v>458</v>
      </c>
      <c r="E91" s="1" t="s">
        <v>459</v>
      </c>
      <c r="F91" s="4" t="s">
        <v>17</v>
      </c>
      <c r="G91" s="1" t="s">
        <v>18</v>
      </c>
      <c r="H91" s="1" t="s">
        <v>19</v>
      </c>
      <c r="I91" s="1" t="s">
        <v>20</v>
      </c>
      <c r="J91" s="1" t="s">
        <v>460</v>
      </c>
      <c r="K91" s="1" t="s">
        <v>22</v>
      </c>
      <c r="L91" s="1" t="str">
        <f>HYPERLINK("https://files.afu.se/Downloads/Transcripts/That%20UFO%20Podcast%20(Andy%20Mcgrillen)/2022 08 23 - That UFO Podcast - The Breakdown  Ross Coulthart documentary, Bombshell from Congress &amp; more    That UFO Podcast_qJ1VQ5WadkM - transcript (automated).pdf","Transcript Link")</f>
        <v>Transcript Link</v>
      </c>
      <c r="M91" s="2" t="str">
        <f>HYPERLINK("https://files.afu.se/Downloads/Transcripts/That%20UFO%20Podcast%20(Andy%20Mcgrillen)/2022 08 23 - That UFO Podcast - The Breakdown  Ross Coulthart documentary, Bombshell from Congress &amp; more    That UFO Podcast_qJ1VQ5WadkM - transcript (automated).pdf","Transcript Link")</f>
        <v>Transcript Link</v>
      </c>
    </row>
    <row r="92" ht="409.5" spans="1:13">
      <c r="A92" s="1" t="s">
        <v>461</v>
      </c>
      <c r="B92" s="1" t="s">
        <v>13</v>
      </c>
      <c r="C92" s="4" t="s">
        <v>462</v>
      </c>
      <c r="D92" s="1" t="s">
        <v>463</v>
      </c>
      <c r="E92" s="1" t="s">
        <v>464</v>
      </c>
      <c r="F92" s="4" t="s">
        <v>17</v>
      </c>
      <c r="G92" s="1" t="s">
        <v>18</v>
      </c>
      <c r="H92" s="1" t="s">
        <v>19</v>
      </c>
      <c r="I92" s="1" t="s">
        <v>20</v>
      </c>
      <c r="J92" s="1" t="s">
        <v>465</v>
      </c>
      <c r="K92" s="1" t="s">
        <v>22</v>
      </c>
      <c r="L92" s="1" t="str">
        <f>HYPERLINK("https://files.afu.se/Downloads/Transcripts/That%20UFO%20Podcast%20(Andy%20Mcgrillen)/2022 08 19 - That UFO Podcast - John Greenwald - The Black Vault    That UFO Podcast_gC_2PsPsnlU - transcript (automated).pdf","Transcript Link")</f>
        <v>Transcript Link</v>
      </c>
      <c r="M92" s="2" t="str">
        <f>HYPERLINK("https://files.afu.se/Downloads/Transcripts/That%20UFO%20Podcast%20(Andy%20Mcgrillen)/2022 08 19 - That UFO Podcast - John Greenwald - The Black Vault    That UFO Podcast_gC_2PsPsnlU - transcript (automated).pdf","Transcript Link")</f>
        <v>Transcript Link</v>
      </c>
    </row>
    <row r="93" ht="409.5" spans="1:13">
      <c r="A93" s="1" t="s">
        <v>466</v>
      </c>
      <c r="B93" s="1" t="s">
        <v>13</v>
      </c>
      <c r="C93" s="4" t="s">
        <v>467</v>
      </c>
      <c r="D93" s="1" t="s">
        <v>468</v>
      </c>
      <c r="E93" s="1" t="s">
        <v>469</v>
      </c>
      <c r="F93" s="4" t="s">
        <v>17</v>
      </c>
      <c r="G93" s="1" t="s">
        <v>18</v>
      </c>
      <c r="H93" s="1" t="s">
        <v>19</v>
      </c>
      <c r="I93" s="1" t="s">
        <v>20</v>
      </c>
      <c r="J93" s="1" t="s">
        <v>470</v>
      </c>
      <c r="K93" s="1" t="s">
        <v>22</v>
      </c>
      <c r="L93" s="1" t="str">
        <f>HYPERLINK("https://files.afu.se/Downloads/Transcripts/That%20UFO%20Podcast%20(Andy%20Mcgrillen)/2022 08 14 - That UFO Podcast - 'Out of the Blue' review (2002, James Fox)    That UFO Podcast_dNye97UO0-I - transcript (automated).pdf","Transcript Link")</f>
        <v>Transcript Link</v>
      </c>
      <c r="M93" s="2" t="str">
        <f>HYPERLINK("https://files.afu.se/Downloads/Transcripts/That%20UFO%20Podcast%20(Andy%20Mcgrillen)/2022 08 14 - That UFO Podcast - 'Out of the Blue' review (2002, James Fox)    That UFO Podcast_dNye97UO0-I - transcript (automated).pdf","Transcript Link")</f>
        <v>Transcript Link</v>
      </c>
    </row>
    <row r="94" ht="409.5" spans="1:13">
      <c r="A94" s="1" t="s">
        <v>471</v>
      </c>
      <c r="B94" s="1" t="s">
        <v>13</v>
      </c>
      <c r="C94" s="4" t="s">
        <v>472</v>
      </c>
      <c r="D94" s="1" t="s">
        <v>473</v>
      </c>
      <c r="E94" s="1" t="s">
        <v>474</v>
      </c>
      <c r="F94" s="4" t="s">
        <v>17</v>
      </c>
      <c r="G94" s="1" t="s">
        <v>18</v>
      </c>
      <c r="H94" s="1" t="s">
        <v>19</v>
      </c>
      <c r="I94" s="1" t="s">
        <v>20</v>
      </c>
      <c r="J94" s="1" t="s">
        <v>475</v>
      </c>
      <c r="K94" s="1" t="s">
        <v>22</v>
      </c>
      <c r="L94" s="1" t="str">
        <f>HYPERLINK("https://files.afu.se/Downloads/Transcripts/That%20UFO%20Podcast%20(Andy%20Mcgrillen)/2022 08 13 - That UFO Podcast - Breaking News - Calvine UFO Image Finally Revealed After 32 Years!_hg7Ggaa4RZg - transcript (automated).pdf","Transcript Link")</f>
        <v>Transcript Link</v>
      </c>
      <c r="M94" s="2" t="str">
        <f>HYPERLINK("https://files.afu.se/Downloads/Transcripts/That%20UFO%20Podcast%20(Andy%20Mcgrillen)/2022 08 13 - That UFO Podcast - Breaking News - Calvine UFO Image Finally Revealed After 32 Years!_hg7Ggaa4RZg - transcript (automated).pdf","Transcript Link")</f>
        <v>Transcript Link</v>
      </c>
    </row>
    <row r="95" ht="409.5" spans="1:13">
      <c r="A95" s="1" t="s">
        <v>476</v>
      </c>
      <c r="B95" s="1" t="s">
        <v>13</v>
      </c>
      <c r="C95" s="4" t="s">
        <v>477</v>
      </c>
      <c r="D95" s="1" t="s">
        <v>478</v>
      </c>
      <c r="E95" s="1" t="s">
        <v>479</v>
      </c>
      <c r="F95" s="4" t="s">
        <v>17</v>
      </c>
      <c r="G95" s="1" t="s">
        <v>18</v>
      </c>
      <c r="H95" s="1" t="s">
        <v>19</v>
      </c>
      <c r="I95" s="1" t="s">
        <v>20</v>
      </c>
      <c r="J95" s="1" t="s">
        <v>480</v>
      </c>
      <c r="K95" s="1" t="s">
        <v>22</v>
      </c>
      <c r="L95" s="1" t="str">
        <f>HYPERLINK("https://files.afu.se/Downloads/Transcripts/That%20UFO%20Podcast%20(Andy%20Mcgrillen)/2022 08 12 - That UFO Podcast - Simeon Hein - Dark Matter Monsters    That UFO Podcast_jjHOMzZSze8 - transcript (automated).pdf","Transcript Link")</f>
        <v>Transcript Link</v>
      </c>
      <c r="M95" s="2" t="str">
        <f>HYPERLINK("https://files.afu.se/Downloads/Transcripts/That%20UFO%20Podcast%20(Andy%20Mcgrillen)/2022 08 12 - That UFO Podcast - Simeon Hein - Dark Matter Monsters    That UFO Podcast_jjHOMzZSze8 - transcript (automated).pdf","Transcript Link")</f>
        <v>Transcript Link</v>
      </c>
    </row>
    <row r="96" ht="409.5" spans="1:13">
      <c r="A96" s="1" t="s">
        <v>481</v>
      </c>
      <c r="B96" s="1" t="s">
        <v>13</v>
      </c>
      <c r="C96" s="4" t="s">
        <v>482</v>
      </c>
      <c r="D96" s="1" t="s">
        <v>483</v>
      </c>
      <c r="E96" s="1" t="s">
        <v>484</v>
      </c>
      <c r="F96" s="4" t="s">
        <v>17</v>
      </c>
      <c r="G96" s="1" t="s">
        <v>18</v>
      </c>
      <c r="H96" s="1" t="s">
        <v>19</v>
      </c>
      <c r="I96" s="1" t="s">
        <v>20</v>
      </c>
      <c r="J96" s="1" t="s">
        <v>485</v>
      </c>
      <c r="K96" s="1" t="s">
        <v>22</v>
      </c>
      <c r="L96" s="1" t="str">
        <f>HYPERLINK("https://files.afu.se/Downloads/Transcripts/That%20UFO%20Podcast%20(Andy%20Mcgrillen)/2022 08 10 - That UFO Podcast - Simeon Hein - Perception    That UFO Podcast CLIPS_hUj8kv4Jwqs - transcript (automated).pdf","Transcript Link")</f>
        <v>Transcript Link</v>
      </c>
      <c r="M96" s="2" t="str">
        <f>HYPERLINK("https://files.afu.se/Downloads/Transcripts/That%20UFO%20Podcast%20(Andy%20Mcgrillen)/2022 08 10 - That UFO Podcast - Simeon Hein - Perception    That UFO Podcast CLIPS_hUj8kv4Jwqs - transcript (automated).pdf","Transcript Link")</f>
        <v>Transcript Link</v>
      </c>
    </row>
    <row r="97" ht="409.5" spans="1:13">
      <c r="A97" s="1" t="s">
        <v>486</v>
      </c>
      <c r="B97" s="1" t="s">
        <v>13</v>
      </c>
      <c r="C97" s="4" t="s">
        <v>487</v>
      </c>
      <c r="D97" s="1" t="s">
        <v>488</v>
      </c>
      <c r="E97" s="1" t="s">
        <v>484</v>
      </c>
      <c r="F97" s="4" t="s">
        <v>17</v>
      </c>
      <c r="G97" s="1" t="s">
        <v>18</v>
      </c>
      <c r="H97" s="1" t="s">
        <v>19</v>
      </c>
      <c r="I97" s="1" t="s">
        <v>20</v>
      </c>
      <c r="J97" s="1" t="s">
        <v>489</v>
      </c>
      <c r="K97" s="1" t="s">
        <v>22</v>
      </c>
      <c r="L97" s="1" t="str">
        <f>HYPERLINK("https://files.afu.se/Downloads/Transcripts/That%20UFO%20Podcast%20(Andy%20Mcgrillen)/2022 08 08 - That UFO Podcast - Simeon Hein - Tree of Life    That UFO Podcast CLIPS_vBfB3s5LHu4 - transcript (automated).pdf","Transcript Link")</f>
        <v>Transcript Link</v>
      </c>
      <c r="M97" s="2" t="str">
        <f>HYPERLINK("https://files.afu.se/Downloads/Transcripts/That%20UFO%20Podcast%20(Andy%20Mcgrillen)/2022 08 08 - That UFO Podcast - Simeon Hein - Tree of Life    That UFO Podcast CLIPS_vBfB3s5LHu4 - transcript (automated).pdf","Transcript Link")</f>
        <v>Transcript Link</v>
      </c>
    </row>
    <row r="98" ht="409.5" spans="1:13">
      <c r="A98" s="1" t="s">
        <v>490</v>
      </c>
      <c r="B98" s="1" t="s">
        <v>13</v>
      </c>
      <c r="C98" s="4" t="s">
        <v>491</v>
      </c>
      <c r="D98" s="1" t="s">
        <v>492</v>
      </c>
      <c r="E98" s="1" t="s">
        <v>493</v>
      </c>
      <c r="F98" s="4" t="s">
        <v>17</v>
      </c>
      <c r="G98" s="1" t="s">
        <v>18</v>
      </c>
      <c r="H98" s="1" t="s">
        <v>19</v>
      </c>
      <c r="I98" s="1" t="s">
        <v>20</v>
      </c>
      <c r="J98" s="1" t="s">
        <v>494</v>
      </c>
      <c r="K98" s="1" t="s">
        <v>22</v>
      </c>
      <c r="L98" s="1" t="str">
        <f>HYPERLINK("https://files.afu.se/Downloads/Transcripts/That%20UFO%20Podcast%20(Andy%20Mcgrillen)/2022 08 05 - That UFO Podcast - Dr. Michael P. Masters - Extratempestrials     That UFO Podcast_fO5WyIOB3oc - transcript (automated).pdf","Transcript Link")</f>
        <v>Transcript Link</v>
      </c>
      <c r="M98" s="2" t="str">
        <f>HYPERLINK("https://files.afu.se/Downloads/Transcripts/That%20UFO%20Podcast%20(Andy%20Mcgrillen)/2022 08 05 - That UFO Podcast - Dr. Michael P. Masters - Extratempestrials     That UFO Podcast_fO5WyIOB3oc - transcript (automated).pdf","Transcript Link")</f>
        <v>Transcript Link</v>
      </c>
    </row>
    <row r="99" ht="409.5" spans="1:13">
      <c r="A99" s="1" t="s">
        <v>495</v>
      </c>
      <c r="B99" s="1" t="s">
        <v>13</v>
      </c>
      <c r="C99" s="4" t="s">
        <v>496</v>
      </c>
      <c r="D99" s="1" t="s">
        <v>497</v>
      </c>
      <c r="E99" s="1" t="s">
        <v>498</v>
      </c>
      <c r="F99" s="4" t="s">
        <v>17</v>
      </c>
      <c r="G99" s="1" t="s">
        <v>18</v>
      </c>
      <c r="H99" s="1" t="s">
        <v>19</v>
      </c>
      <c r="I99" s="1" t="s">
        <v>20</v>
      </c>
      <c r="J99" s="1" t="s">
        <v>499</v>
      </c>
      <c r="K99" s="1" t="s">
        <v>22</v>
      </c>
      <c r="L99" s="1" t="str">
        <f>HYPERLINK("https://files.afu.se/Downloads/Transcripts/That%20UFO%20Podcast%20(Andy%20Mcgrillen)/2022 08 01 - That UFO Podcast - August Preview    That UFO Podcast_ZE5rJI7VxFI - transcript (automated).pdf","Transcript Link")</f>
        <v>Transcript Link</v>
      </c>
      <c r="M99" s="2" t="str">
        <f>HYPERLINK("https://files.afu.se/Downloads/Transcripts/That%20UFO%20Podcast%20(Andy%20Mcgrillen)/2022 08 01 - That UFO Podcast - August Preview    That UFO Podcast_ZE5rJI7VxFI - transcript (automated).pdf","Transcript Link")</f>
        <v>Transcript Link</v>
      </c>
    </row>
    <row r="100" ht="409.5" spans="1:13">
      <c r="A100" s="1" t="s">
        <v>500</v>
      </c>
      <c r="B100" s="1" t="s">
        <v>13</v>
      </c>
      <c r="C100" s="4" t="s">
        <v>501</v>
      </c>
      <c r="D100" s="1" t="s">
        <v>502</v>
      </c>
      <c r="E100" s="1" t="s">
        <v>503</v>
      </c>
      <c r="F100" s="4" t="s">
        <v>17</v>
      </c>
      <c r="G100" s="1" t="s">
        <v>18</v>
      </c>
      <c r="H100" s="1" t="s">
        <v>19</v>
      </c>
      <c r="I100" s="1" t="s">
        <v>20</v>
      </c>
      <c r="J100" s="1" t="s">
        <v>504</v>
      </c>
      <c r="K100" s="1" t="s">
        <v>22</v>
      </c>
      <c r="L100" s="1" t="str">
        <f>HYPERLINK("https://files.afu.se/Downloads/Transcripts/That%20UFO%20Podcast%20(Andy%20Mcgrillen)/2022 07 29 - That UFO Podcast - Robin Hanson - Grabby Aliens    That UFO Podcast_RdcPZUHm0V4 - transcript (automated).pdf","Transcript Link")</f>
        <v>Transcript Link</v>
      </c>
      <c r="M100" s="2" t="str">
        <f>HYPERLINK("https://files.afu.se/Downloads/Transcripts/That%20UFO%20Podcast%20(Andy%20Mcgrillen)/2022 07 29 - That UFO Podcast - Robin Hanson - Grabby Aliens    That UFO Podcast_RdcPZUHm0V4 - transcript (automated).pdf","Transcript Link")</f>
        <v>Transcript Link</v>
      </c>
    </row>
    <row r="101" ht="409.5" spans="1:13">
      <c r="A101" s="1" t="s">
        <v>505</v>
      </c>
      <c r="B101" s="1" t="s">
        <v>13</v>
      </c>
      <c r="C101" s="4" t="s">
        <v>506</v>
      </c>
      <c r="D101" s="1" t="s">
        <v>507</v>
      </c>
      <c r="E101" s="1" t="s">
        <v>508</v>
      </c>
      <c r="F101" s="4" t="s">
        <v>17</v>
      </c>
      <c r="G101" s="1" t="s">
        <v>18</v>
      </c>
      <c r="H101" s="1" t="s">
        <v>19</v>
      </c>
      <c r="I101" s="1" t="s">
        <v>20</v>
      </c>
      <c r="J101" s="1" t="s">
        <v>509</v>
      </c>
      <c r="K101" s="1" t="s">
        <v>22</v>
      </c>
      <c r="L101" s="1" t="str">
        <f>HYPERLINK("https://files.afu.se/Downloads/Transcripts/That%20UFO%20Podcast%20(Andy%20Mcgrillen)/2022 07 27 - That UFO Podcast - At the edges of our perception - Robin Hanson    That UFO Podcast CLIPS    #Shorts_I_fXD3WrDLI - transcript (automated).pdf","Transcript Link")</f>
        <v>Transcript Link</v>
      </c>
      <c r="M101" s="2" t="str">
        <f>HYPERLINK("https://files.afu.se/Downloads/Transcripts/That%20UFO%20Podcast%20(Andy%20Mcgrillen)/2022 07 27 - That UFO Podcast - At the edges of our perception - Robin Hanson    That UFO Podcast CLIPS    #Shorts_I_fXD3WrDLI - transcript (automated).pdf","Transcript Link")</f>
        <v>Transcript Link</v>
      </c>
    </row>
    <row r="102" ht="409.5" spans="1:13">
      <c r="A102" s="1" t="s">
        <v>510</v>
      </c>
      <c r="B102" s="1" t="s">
        <v>13</v>
      </c>
      <c r="C102" s="4" t="s">
        <v>511</v>
      </c>
      <c r="D102" s="1" t="s">
        <v>512</v>
      </c>
      <c r="E102" s="1" t="s">
        <v>508</v>
      </c>
      <c r="F102" s="4" t="s">
        <v>17</v>
      </c>
      <c r="G102" s="1" t="s">
        <v>18</v>
      </c>
      <c r="H102" s="1" t="s">
        <v>19</v>
      </c>
      <c r="I102" s="1" t="s">
        <v>20</v>
      </c>
      <c r="J102" s="1" t="s">
        <v>513</v>
      </c>
      <c r="K102" s="1" t="s">
        <v>22</v>
      </c>
      <c r="L102" s="1" t="str">
        <f>HYPERLINK("https://files.afu.se/Downloads/Transcripts/That%20UFO%20Podcast%20(Andy%20Mcgrillen)/2022 07 24 - That UFO Podcast - What are 'Grabby Aliens'  - Robin Hanson    That UFO Podcast CLIPS    #Shorts_jcGMu2xaiV0 - transcript (automated).pdf","Transcript Link")</f>
        <v>Transcript Link</v>
      </c>
      <c r="M102" s="2" t="str">
        <f>HYPERLINK("https://files.afu.se/Downloads/Transcripts/That%20UFO%20Podcast%20(Andy%20Mcgrillen)/2022 07 24 - That UFO Podcast - What are 'Grabby Aliens'  - Robin Hanson    That UFO Podcast CLIPS    #Shorts_jcGMu2xaiV0 - transcript (automated).pdf","Transcript Link")</f>
        <v>Transcript Link</v>
      </c>
    </row>
    <row r="103" ht="409.5" spans="1:13">
      <c r="A103" s="1" t="s">
        <v>514</v>
      </c>
      <c r="B103" s="1" t="s">
        <v>13</v>
      </c>
      <c r="C103" s="4" t="s">
        <v>515</v>
      </c>
      <c r="D103" s="1" t="s">
        <v>516</v>
      </c>
      <c r="E103" s="1" t="s">
        <v>517</v>
      </c>
      <c r="F103" s="4" t="s">
        <v>17</v>
      </c>
      <c r="G103" s="1" t="s">
        <v>18</v>
      </c>
      <c r="H103" s="1" t="s">
        <v>19</v>
      </c>
      <c r="I103" s="1" t="s">
        <v>20</v>
      </c>
      <c r="J103" s="1" t="s">
        <v>518</v>
      </c>
      <c r="K103" s="1" t="s">
        <v>22</v>
      </c>
      <c r="L103" s="1" t="str">
        <f>HYPERLINK("https://files.afu.se/Downloads/Transcripts/That%20UFO%20Podcast%20(Andy%20Mcgrillen)/2022 07 22 - That UFO Podcast - Breaking News  All-domain Anomaly Resolution Office (AARO) is announced!    That UFO Podcast_5X_JoSx9ihQ - transcript (automated).pdf","Transcript Link")</f>
        <v>Transcript Link</v>
      </c>
      <c r="M103" s="2" t="str">
        <f>HYPERLINK("https://files.afu.se/Downloads/Transcripts/That%20UFO%20Podcast%20(Andy%20Mcgrillen)/2022 07 22 - That UFO Podcast - Breaking News  All-domain Anomaly Resolution Office (AARO) is announced!    That UFO Podcast_5X_JoSx9ihQ - transcript (automated).pdf","Transcript Link")</f>
        <v>Transcript Link</v>
      </c>
    </row>
    <row r="104" ht="409.5" spans="1:13">
      <c r="A104" s="1" t="s">
        <v>514</v>
      </c>
      <c r="B104" s="1" t="s">
        <v>13</v>
      </c>
      <c r="C104" s="4" t="s">
        <v>519</v>
      </c>
      <c r="D104" s="1" t="s">
        <v>520</v>
      </c>
      <c r="E104" s="1" t="s">
        <v>521</v>
      </c>
      <c r="F104" s="4" t="s">
        <v>17</v>
      </c>
      <c r="G104" s="1" t="s">
        <v>18</v>
      </c>
      <c r="H104" s="1" t="s">
        <v>19</v>
      </c>
      <c r="I104" s="1" t="s">
        <v>20</v>
      </c>
      <c r="J104" s="1" t="s">
        <v>522</v>
      </c>
      <c r="K104" s="1" t="s">
        <v>22</v>
      </c>
      <c r="L104" s="1" t="str">
        <f>HYPERLINK("https://files.afu.se/Downloads/Transcripts/That%20UFO%20Podcast%20(Andy%20Mcgrillen)/2022 07 22 - That UFO Podcast - John B. Alexander    Retired US Army Colonel    That UFO Podcast_DyU2QW7_VjI - transcript (automated).pdf","Transcript Link")</f>
        <v>Transcript Link</v>
      </c>
      <c r="M104" s="2" t="str">
        <f>HYPERLINK("https://files.afu.se/Downloads/Transcripts/That%20UFO%20Podcast%20(Andy%20Mcgrillen)/2022 07 22 - That UFO Podcast - John B. Alexander    Retired US Army Colonel    That UFO Podcast_DyU2QW7_VjI - transcript (automated).pdf","Transcript Link")</f>
        <v>Transcript Link</v>
      </c>
    </row>
    <row r="105" ht="409.5" spans="1:13">
      <c r="A105" s="1" t="s">
        <v>523</v>
      </c>
      <c r="B105" s="1" t="s">
        <v>13</v>
      </c>
      <c r="C105" s="4" t="s">
        <v>524</v>
      </c>
      <c r="D105" s="1" t="s">
        <v>525</v>
      </c>
      <c r="E105" s="1" t="s">
        <v>526</v>
      </c>
      <c r="F105" s="4" t="s">
        <v>17</v>
      </c>
      <c r="G105" s="1" t="s">
        <v>18</v>
      </c>
      <c r="H105" s="1" t="s">
        <v>19</v>
      </c>
      <c r="I105" s="1" t="s">
        <v>20</v>
      </c>
      <c r="J105" s="1" t="s">
        <v>527</v>
      </c>
      <c r="K105" s="1" t="s">
        <v>22</v>
      </c>
      <c r="L105" s="1" t="str">
        <f>HYPERLINK("https://files.afu.se/Downloads/Transcripts/That%20UFO%20Podcast%20(Andy%20Mcgrillen)/2022 07 20 - That UFO Podcast - #Shorts    NASA &amp; UAP   John B. Alexander    That UFO Podcast Clips_WrAZKyvogsU - transcript (automated).pdf","Transcript Link")</f>
        <v>Transcript Link</v>
      </c>
      <c r="M105" s="2" t="str">
        <f>HYPERLINK("https://files.afu.se/Downloads/Transcripts/That%20UFO%20Podcast%20(Andy%20Mcgrillen)/2022 07 20 - That UFO Podcast - #Shorts    NASA &amp; UAP   John B. Alexander    That UFO Podcast Clips_WrAZKyvogsU - transcript (automated).pdf","Transcript Link")</f>
        <v>Transcript Link</v>
      </c>
    </row>
    <row r="106" ht="409.5" spans="1:13">
      <c r="A106" s="1" t="s">
        <v>528</v>
      </c>
      <c r="B106" s="1" t="s">
        <v>13</v>
      </c>
      <c r="C106" s="4" t="s">
        <v>529</v>
      </c>
      <c r="D106" s="1" t="s">
        <v>530</v>
      </c>
      <c r="E106" s="1" t="s">
        <v>526</v>
      </c>
      <c r="F106" s="4" t="s">
        <v>17</v>
      </c>
      <c r="G106" s="1" t="s">
        <v>18</v>
      </c>
      <c r="H106" s="1" t="s">
        <v>19</v>
      </c>
      <c r="I106" s="1" t="s">
        <v>20</v>
      </c>
      <c r="J106" s="1" t="s">
        <v>531</v>
      </c>
      <c r="K106" s="1" t="s">
        <v>22</v>
      </c>
      <c r="L106" s="1" t="str">
        <f>HYPERLINK("https://files.afu.se/Downloads/Transcripts/That%20UFO%20Podcast%20(Andy%20Mcgrillen)/2022 07 17 - That UFO Podcast - #Shorts    Program Budgets   John B. Alexander    That UFO Podcast Clips_lhNVDsVjesc - transcript (automated).pdf","Transcript Link")</f>
        <v>Transcript Link</v>
      </c>
      <c r="M106" s="2" t="str">
        <f>HYPERLINK("https://files.afu.se/Downloads/Transcripts/That%20UFO%20Podcast%20(Andy%20Mcgrillen)/2022 07 17 - That UFO Podcast - #Shorts    Program Budgets   John B. Alexander    That UFO Podcast Clips_lhNVDsVjesc - transcript (automated).pdf","Transcript Link")</f>
        <v>Transcript Link</v>
      </c>
    </row>
    <row r="107" ht="409.5" spans="1:13">
      <c r="A107" s="1" t="s">
        <v>532</v>
      </c>
      <c r="B107" s="1" t="s">
        <v>13</v>
      </c>
      <c r="C107" s="4" t="s">
        <v>533</v>
      </c>
      <c r="D107" s="1" t="s">
        <v>534</v>
      </c>
      <c r="E107" s="1" t="s">
        <v>535</v>
      </c>
      <c r="F107" s="4" t="s">
        <v>17</v>
      </c>
      <c r="G107" s="1" t="s">
        <v>18</v>
      </c>
      <c r="H107" s="1" t="s">
        <v>19</v>
      </c>
      <c r="I107" s="1" t="s">
        <v>20</v>
      </c>
      <c r="J107" s="1" t="s">
        <v>536</v>
      </c>
      <c r="K107" s="1" t="s">
        <v>22</v>
      </c>
      <c r="L107" s="1" t="str">
        <f>HYPERLINK("https://files.afu.se/Downloads/Transcripts/That%20UFO%20Podcast%20(Andy%20Mcgrillen)/2022 07 15 - That UFO Podcast - Knapp &amp; Kelleher - Year in Review (So Far) - That UFO Podcast_zeIZneZZpRY - transcript (automated).pdf","Transcript Link")</f>
        <v>Transcript Link</v>
      </c>
      <c r="M107" s="2" t="str">
        <f>HYPERLINK("https://files.afu.se/Downloads/Transcripts/That%20UFO%20Podcast%20(Andy%20Mcgrillen)/2022 07 15 - That UFO Podcast - Knapp &amp; Kelleher - Year in Review (So Far) - That UFO Podcast_zeIZneZZpRY - transcript (automated).pdf","Transcript Link")</f>
        <v>Transcript Link</v>
      </c>
    </row>
    <row r="108" ht="409.5" spans="1:13">
      <c r="A108" s="1" t="s">
        <v>537</v>
      </c>
      <c r="B108" s="1" t="s">
        <v>13</v>
      </c>
      <c r="C108" s="4" t="s">
        <v>538</v>
      </c>
      <c r="D108" s="1" t="s">
        <v>539</v>
      </c>
      <c r="E108" s="1" t="s">
        <v>226</v>
      </c>
      <c r="F108" s="4" t="s">
        <v>17</v>
      </c>
      <c r="G108" s="1" t="s">
        <v>18</v>
      </c>
      <c r="H108" s="1" t="s">
        <v>19</v>
      </c>
      <c r="I108" s="1" t="s">
        <v>20</v>
      </c>
      <c r="J108" s="1" t="s">
        <v>540</v>
      </c>
      <c r="K108" s="1" t="s">
        <v>22</v>
      </c>
      <c r="L108" s="1" t="str">
        <f>HYPERLINK("https://files.afu.se/Downloads/Transcripts/That%20UFO%20Podcast%20(Andy%20Mcgrillen)/2022 07 13 - That UFO Podcast - #Shorts - On Propagating Stigma - Knapp &amp; Kelleher - That UFO Podcast Clips_MWh4X3lHkMA - transcript (automated).pdf","Transcript Link")</f>
        <v>Transcript Link</v>
      </c>
      <c r="M108" s="2" t="str">
        <f>HYPERLINK("https://files.afu.se/Downloads/Transcripts/That%20UFO%20Podcast%20(Andy%20Mcgrillen)/2022 07 13 - That UFO Podcast - #Shorts - On Propagating Stigma - Knapp &amp; Kelleher - That UFO Podcast Clips_MWh4X3lHkMA - transcript (automated).pdf","Transcript Link")</f>
        <v>Transcript Link</v>
      </c>
    </row>
    <row r="109" ht="409.5" spans="1:13">
      <c r="A109" s="1" t="s">
        <v>541</v>
      </c>
      <c r="B109" s="1" t="s">
        <v>13</v>
      </c>
      <c r="C109" s="4" t="s">
        <v>542</v>
      </c>
      <c r="D109" s="1" t="s">
        <v>543</v>
      </c>
      <c r="E109" s="1" t="s">
        <v>544</v>
      </c>
      <c r="F109" s="4" t="s">
        <v>17</v>
      </c>
      <c r="G109" s="1" t="s">
        <v>18</v>
      </c>
      <c r="H109" s="1" t="s">
        <v>19</v>
      </c>
      <c r="I109" s="1" t="s">
        <v>20</v>
      </c>
      <c r="J109" s="1" t="s">
        <v>545</v>
      </c>
      <c r="K109" s="1" t="s">
        <v>22</v>
      </c>
      <c r="L109" s="1">
        <v>0</v>
      </c>
      <c r="M109" s="2">
        <v>0</v>
      </c>
    </row>
    <row r="110" ht="409.5" spans="1:13">
      <c r="A110" s="1" t="s">
        <v>546</v>
      </c>
      <c r="B110" s="1" t="s">
        <v>13</v>
      </c>
      <c r="C110" s="4" t="s">
        <v>547</v>
      </c>
      <c r="D110" s="1" t="s">
        <v>548</v>
      </c>
      <c r="E110" s="1" t="s">
        <v>549</v>
      </c>
      <c r="F110" s="4" t="s">
        <v>17</v>
      </c>
      <c r="G110" s="1" t="s">
        <v>18</v>
      </c>
      <c r="H110" s="1" t="s">
        <v>19</v>
      </c>
      <c r="I110" s="1" t="s">
        <v>20</v>
      </c>
      <c r="J110" s="1" t="s">
        <v>550</v>
      </c>
      <c r="K110" s="1" t="s">
        <v>22</v>
      </c>
      <c r="L110" s="1" t="str">
        <f>HYPERLINK("https://files.afu.se/Downloads/Transcripts/That%20UFO%20Podcast%20(Andy%20Mcgrillen)/2022 07 07 - That UFO Podcast - Grant Cameron    Disclosure Update 2022    That UFO Podcast_xR_20z7UHJI - transcript (automated).pdf","Transcript Link")</f>
        <v>Transcript Link</v>
      </c>
      <c r="M110" s="2" t="str">
        <f>HYPERLINK("https://files.afu.se/Downloads/Transcripts/That%20UFO%20Podcast%20(Andy%20Mcgrillen)/2022 07 07 - That UFO Podcast - Grant Cameron    Disclosure Update 2022    That UFO Podcast_xR_20z7UHJI - transcript (automated).pdf","Transcript Link")</f>
        <v>Transcript Link</v>
      </c>
    </row>
    <row r="111" ht="409.5" spans="1:13">
      <c r="A111" s="1" t="s">
        <v>551</v>
      </c>
      <c r="B111" s="1" t="s">
        <v>13</v>
      </c>
      <c r="C111" s="4" t="s">
        <v>552</v>
      </c>
      <c r="D111" s="1" t="s">
        <v>553</v>
      </c>
      <c r="E111" s="1" t="s">
        <v>554</v>
      </c>
      <c r="F111" s="4" t="s">
        <v>17</v>
      </c>
      <c r="G111" s="1" t="s">
        <v>18</v>
      </c>
      <c r="H111" s="1" t="s">
        <v>19</v>
      </c>
      <c r="I111" s="1" t="s">
        <v>20</v>
      </c>
      <c r="J111" s="1" t="s">
        <v>555</v>
      </c>
      <c r="K111" s="1" t="s">
        <v>22</v>
      </c>
      <c r="L111" s="1" t="str">
        <f>HYPERLINK("https://files.afu.se/Downloads/Transcripts/That%20UFO%20Podcast%20(Andy%20Mcgrillen)/2022 07 06 - That UFO Podcast - #Shorts    Canadian Hearings    Grant Cameron    That UFO Podcast Clips_Pn2sStVpoTM - transcript (automated).pdf","Transcript Link")</f>
        <v>Transcript Link</v>
      </c>
      <c r="M111" s="2" t="str">
        <f>HYPERLINK("https://files.afu.se/Downloads/Transcripts/That%20UFO%20Podcast%20(Andy%20Mcgrillen)/2022 07 06 - That UFO Podcast - #Shorts    Canadian Hearings    Grant Cameron    That UFO Podcast Clips_Pn2sStVpoTM - transcript (automated).pdf","Transcript Link")</f>
        <v>Transcript Link</v>
      </c>
    </row>
    <row r="112" ht="409.5" spans="1:13">
      <c r="A112" s="1" t="s">
        <v>556</v>
      </c>
      <c r="B112" s="1" t="s">
        <v>13</v>
      </c>
      <c r="C112" s="4" t="s">
        <v>557</v>
      </c>
      <c r="D112" s="1" t="s">
        <v>558</v>
      </c>
      <c r="E112" s="1" t="s">
        <v>554</v>
      </c>
      <c r="F112" s="4" t="s">
        <v>17</v>
      </c>
      <c r="G112" s="1" t="s">
        <v>18</v>
      </c>
      <c r="H112" s="1" t="s">
        <v>19</v>
      </c>
      <c r="I112" s="1" t="s">
        <v>20</v>
      </c>
      <c r="J112" s="1" t="s">
        <v>559</v>
      </c>
      <c r="K112" s="1" t="s">
        <v>22</v>
      </c>
      <c r="L112" s="1">
        <v>0</v>
      </c>
      <c r="M112" s="2">
        <v>0</v>
      </c>
    </row>
    <row r="113" ht="409.5" spans="1:13">
      <c r="A113" s="1" t="s">
        <v>560</v>
      </c>
      <c r="B113" s="1" t="s">
        <v>13</v>
      </c>
      <c r="C113" s="4" t="s">
        <v>561</v>
      </c>
      <c r="D113" s="1" t="s">
        <v>562</v>
      </c>
      <c r="E113" s="1" t="s">
        <v>563</v>
      </c>
      <c r="F113" s="4" t="s">
        <v>17</v>
      </c>
      <c r="G113" s="1" t="s">
        <v>18</v>
      </c>
      <c r="H113" s="1" t="s">
        <v>19</v>
      </c>
      <c r="I113" s="1" t="s">
        <v>20</v>
      </c>
      <c r="J113" s="1" t="s">
        <v>564</v>
      </c>
      <c r="K113" s="1" t="s">
        <v>22</v>
      </c>
      <c r="L113" s="1" t="str">
        <f>HYPERLINK("https://files.afu.se/Downloads/Transcripts/That%20UFO%20Podcast%20(Andy%20Mcgrillen)/2022 07 01 - That UFO Podcast - Deep Dive  Wilson Davis Memo (feat. Joe Murgia)    That UFO Podcast_WYF4fUIWoMc - transcript (automated).pdf","Transcript Link")</f>
        <v>Transcript Link</v>
      </c>
      <c r="M113" s="2" t="str">
        <f>HYPERLINK("https://files.afu.se/Downloads/Transcripts/That%20UFO%20Podcast%20(Andy%20Mcgrillen)/2022 07 01 - That UFO Podcast - Deep Dive  Wilson Davis Memo (feat. Joe Murgia)    That UFO Podcast_WYF4fUIWoMc - transcript (automated).pdf","Transcript Link")</f>
        <v>Transcript Link</v>
      </c>
    </row>
    <row r="114" ht="409.5" spans="1:13">
      <c r="A114" s="1" t="s">
        <v>560</v>
      </c>
      <c r="B114" s="1" t="s">
        <v>13</v>
      </c>
      <c r="C114" s="4" t="s">
        <v>565</v>
      </c>
      <c r="D114" s="1" t="s">
        <v>566</v>
      </c>
      <c r="E114" s="1" t="s">
        <v>567</v>
      </c>
      <c r="F114" s="4" t="s">
        <v>17</v>
      </c>
      <c r="G114" s="1" t="s">
        <v>18</v>
      </c>
      <c r="H114" s="1" t="s">
        <v>19</v>
      </c>
      <c r="I114" s="1" t="s">
        <v>20</v>
      </c>
      <c r="J114" s="1" t="s">
        <v>568</v>
      </c>
      <c r="K114" s="1" t="s">
        <v>22</v>
      </c>
      <c r="L114" s="1" t="str">
        <f>HYPERLINK("https://files.afu.se/Downloads/Transcripts/That%20UFO%20Podcast%20(Andy%20Mcgrillen)/2022 07 01 - That UFO Podcast - July Preview    That UFO Podcast_o7KyJ2hdYLM - transcript (automated).pdf","Transcript Link")</f>
        <v>Transcript Link</v>
      </c>
      <c r="M114" s="2" t="str">
        <f>HYPERLINK("https://files.afu.se/Downloads/Transcripts/That%20UFO%20Podcast%20(Andy%20Mcgrillen)/2022 07 01 - That UFO Podcast - July Preview    That UFO Podcast_o7KyJ2hdYLM - transcript (automated).pdf","Transcript Link")</f>
        <v>Transcript Link</v>
      </c>
    </row>
    <row r="115" ht="409.5" spans="1:13">
      <c r="A115" s="1" t="s">
        <v>569</v>
      </c>
      <c r="B115" s="1" t="s">
        <v>13</v>
      </c>
      <c r="C115" s="4" t="s">
        <v>570</v>
      </c>
      <c r="D115" s="1" t="s">
        <v>571</v>
      </c>
      <c r="E115" s="1" t="s">
        <v>572</v>
      </c>
      <c r="F115" s="4" t="s">
        <v>17</v>
      </c>
      <c r="G115" s="1" t="s">
        <v>18</v>
      </c>
      <c r="H115" s="1" t="s">
        <v>19</v>
      </c>
      <c r="I115" s="1" t="s">
        <v>20</v>
      </c>
      <c r="J115" s="1" t="s">
        <v>573</v>
      </c>
      <c r="K115" s="1" t="s">
        <v>22</v>
      </c>
      <c r="L115" s="1" t="str">
        <f>HYPERLINK("https://files.afu.se/Downloads/Transcripts/That%20UFO%20Podcast%20(Andy%20Mcgrillen)/2022 06 30 - That UFO Podcast - Phenomenology Preview with Ashley Cowie &amp; Dan Zetterström    That UFO Podcast_lGb50T_UGOU - transcript (automated).pdf","Transcript Link")</f>
        <v>Transcript Link</v>
      </c>
      <c r="M115" s="2" t="str">
        <f>HYPERLINK("https://files.afu.se/Downloads/Transcripts/That%20UFO%20Podcast%20(Andy%20Mcgrillen)/2022 06 30 - That UFO Podcast - Phenomenology Preview with Ashley Cowie &amp; Dan Zetterström    That UFO Podcast_lGb50T_UGOU - transcript (automated).pdf","Transcript Link")</f>
        <v>Transcript Link</v>
      </c>
    </row>
    <row r="116" ht="409.5" spans="1:13">
      <c r="A116" s="1" t="s">
        <v>574</v>
      </c>
      <c r="B116" s="1" t="s">
        <v>13</v>
      </c>
      <c r="C116" s="4" t="s">
        <v>575</v>
      </c>
      <c r="D116" s="1" t="s">
        <v>576</v>
      </c>
      <c r="E116" s="1" t="s">
        <v>577</v>
      </c>
      <c r="F116" s="4" t="s">
        <v>17</v>
      </c>
      <c r="G116" s="1" t="s">
        <v>18</v>
      </c>
      <c r="H116" s="1" t="s">
        <v>19</v>
      </c>
      <c r="I116" s="1" t="s">
        <v>20</v>
      </c>
      <c r="J116" s="1" t="s">
        <v>578</v>
      </c>
      <c r="K116" s="1" t="s">
        <v>22</v>
      </c>
      <c r="L116" s="1" t="str">
        <f>HYPERLINK("https://files.afu.se/Downloads/Transcripts/That%20UFO%20Podcast%20(Andy%20Mcgrillen)/2022 06 26 - That UFO Podcast - Steve Mera - Part 2 - Awakening Expo   Researcher - That UFO Podcast_JjP5ufi2Rmw - transcript (automated).pdf","Transcript Link")</f>
        <v>Transcript Link</v>
      </c>
      <c r="M116" s="2" t="str">
        <f>HYPERLINK("https://files.afu.se/Downloads/Transcripts/That%20UFO%20Podcast%20(Andy%20Mcgrillen)/2022 06 26 - That UFO Podcast - Steve Mera - Part 2 - Awakening Expo   Researcher - That UFO Podcast_JjP5ufi2Rmw - transcript (automated).pdf","Transcript Link")</f>
        <v>Transcript Link</v>
      </c>
    </row>
    <row r="117" ht="409.5" spans="1:13">
      <c r="A117" s="1" t="s">
        <v>579</v>
      </c>
      <c r="B117" s="1" t="s">
        <v>13</v>
      </c>
      <c r="C117" s="4" t="s">
        <v>580</v>
      </c>
      <c r="D117" s="1" t="s">
        <v>581</v>
      </c>
      <c r="E117" s="1" t="s">
        <v>582</v>
      </c>
      <c r="F117" s="4" t="s">
        <v>17</v>
      </c>
      <c r="G117" s="1" t="s">
        <v>18</v>
      </c>
      <c r="H117" s="1" t="s">
        <v>19</v>
      </c>
      <c r="I117" s="1" t="s">
        <v>20</v>
      </c>
      <c r="J117" s="1" t="s">
        <v>583</v>
      </c>
      <c r="K117" s="1" t="s">
        <v>22</v>
      </c>
      <c r="L117" s="1" t="str">
        <f>HYPERLINK("https://files.afu.se/Downloads/Transcripts/That%20UFO%20Podcast%20(Andy%20Mcgrillen)/2022 06 24 - That UFO Podcast - Steve Mera - Part 1 - Awakening Expo   Researcher - That UFO Podcast_2Ik8bJktPyg - transcript (automated).pdf","Transcript Link")</f>
        <v>Transcript Link</v>
      </c>
      <c r="M117" s="2" t="str">
        <f>HYPERLINK("https://files.afu.se/Downloads/Transcripts/That%20UFO%20Podcast%20(Andy%20Mcgrillen)/2022 06 24 - That UFO Podcast - Steve Mera - Part 1 - Awakening Expo   Researcher - That UFO Podcast_2Ik8bJktPyg - transcript (automated).pdf","Transcript Link")</f>
        <v>Transcript Link</v>
      </c>
    </row>
    <row r="118" ht="409.5" spans="1:13">
      <c r="A118" s="1" t="s">
        <v>584</v>
      </c>
      <c r="B118" s="1" t="s">
        <v>13</v>
      </c>
      <c r="C118" s="4" t="s">
        <v>585</v>
      </c>
      <c r="D118" s="1" t="s">
        <v>586</v>
      </c>
      <c r="E118" s="1" t="s">
        <v>587</v>
      </c>
      <c r="F118" s="4" t="s">
        <v>17</v>
      </c>
      <c r="G118" s="1" t="s">
        <v>18</v>
      </c>
      <c r="H118" s="1" t="s">
        <v>19</v>
      </c>
      <c r="I118" s="1" t="s">
        <v>20</v>
      </c>
      <c r="J118" s="1" t="s">
        <v>588</v>
      </c>
      <c r="K118" s="1" t="s">
        <v>22</v>
      </c>
      <c r="L118" s="1" t="str">
        <f>HYPERLINK("https://files.afu.se/Downloads/Transcripts/That%20UFO%20Podcast%20(Andy%20Mcgrillen)/2022 06 21 - That UFO Podcast -   We need YOU - British Podcast awards 2022  _hmOnLEQKpKA - transcript (automated).pdf","Transcript Link")</f>
        <v>Transcript Link</v>
      </c>
      <c r="M118" s="2" t="str">
        <f>HYPERLINK("https://files.afu.se/Downloads/Transcripts/That%20UFO%20Podcast%20(Andy%20Mcgrillen)/2022 06 21 - That UFO Podcast -   We need YOU - British Podcast awards 2022  _hmOnLEQKpKA - transcript (automated).pdf","Transcript Link")</f>
        <v>Transcript Link</v>
      </c>
    </row>
    <row r="119" ht="409.5" spans="1:13">
      <c r="A119" s="1" t="s">
        <v>589</v>
      </c>
      <c r="B119" s="1" t="s">
        <v>13</v>
      </c>
      <c r="C119" s="4" t="s">
        <v>590</v>
      </c>
      <c r="D119" s="1" t="s">
        <v>591</v>
      </c>
      <c r="E119" s="1" t="s">
        <v>592</v>
      </c>
      <c r="F119" s="4" t="s">
        <v>17</v>
      </c>
      <c r="G119" s="1" t="s">
        <v>18</v>
      </c>
      <c r="H119" s="1" t="s">
        <v>19</v>
      </c>
      <c r="I119" s="1" t="s">
        <v>20</v>
      </c>
      <c r="J119" s="1" t="s">
        <v>593</v>
      </c>
      <c r="K119" s="1" t="s">
        <v>22</v>
      </c>
      <c r="L119" s="1" t="str">
        <f>HYPERLINK("https://files.afu.se/Downloads/Transcripts/That%20UFO%20Podcast%20(Andy%20Mcgrillen)/2022 06 19 - That UFO Podcast - Review - 'Dan Aykroyd UNPLUGGED on UFOs' - That UFO Podcast_TUTJKjvPk4E - transcript (automated).pdf","Transcript Link")</f>
        <v>Transcript Link</v>
      </c>
      <c r="M119" s="2" t="str">
        <f>HYPERLINK("https://files.afu.se/Downloads/Transcripts/That%20UFO%20Podcast%20(Andy%20Mcgrillen)/2022 06 19 - That UFO Podcast - Review - 'Dan Aykroyd UNPLUGGED on UFOs' - That UFO Podcast_TUTJKjvPk4E - transcript (automated).pdf","Transcript Link")</f>
        <v>Transcript Link</v>
      </c>
    </row>
    <row r="120" ht="409.5" spans="1:13">
      <c r="A120" s="1" t="s">
        <v>594</v>
      </c>
      <c r="B120" s="1" t="s">
        <v>13</v>
      </c>
      <c r="C120" s="4" t="s">
        <v>595</v>
      </c>
      <c r="D120" s="1" t="s">
        <v>596</v>
      </c>
      <c r="E120" s="1" t="s">
        <v>597</v>
      </c>
      <c r="F120" s="4" t="s">
        <v>17</v>
      </c>
      <c r="G120" s="1" t="s">
        <v>18</v>
      </c>
      <c r="H120" s="1" t="s">
        <v>19</v>
      </c>
      <c r="I120" s="1" t="s">
        <v>20</v>
      </c>
      <c r="J120" s="1" t="s">
        <v>598</v>
      </c>
      <c r="K120" s="1" t="s">
        <v>22</v>
      </c>
      <c r="L120" s="1" t="str">
        <f>HYPERLINK("https://files.afu.se/Downloads/Transcripts/That%20UFO%20Podcast%20(Andy%20Mcgrillen)/2022 06 18 - That UFO Podcast - #Shorts - Tic Tac Footage  - Steve Mera - Awakening Expo   Researcher - That UFO Podcast CLIPS_EHhUxiSOZRI - transcript (automated).pdf","Transcript Link")</f>
        <v>Transcript Link</v>
      </c>
      <c r="M120" s="2" t="str">
        <f>HYPERLINK("https://files.afu.se/Downloads/Transcripts/That%20UFO%20Podcast%20(Andy%20Mcgrillen)/2022 06 18 - That UFO Podcast - #Shorts - Tic Tac Footage  - Steve Mera - Awakening Expo   Researcher - That UFO Podcast CLIPS_EHhUxiSOZRI - transcript (automated).pdf","Transcript Link")</f>
        <v>Transcript Link</v>
      </c>
    </row>
    <row r="121" ht="409.5" spans="1:13">
      <c r="A121" s="1" t="s">
        <v>599</v>
      </c>
      <c r="B121" s="1" t="s">
        <v>13</v>
      </c>
      <c r="C121" s="4" t="s">
        <v>600</v>
      </c>
      <c r="D121" s="1" t="s">
        <v>601</v>
      </c>
      <c r="E121" s="1" t="s">
        <v>602</v>
      </c>
      <c r="F121" s="4" t="s">
        <v>17</v>
      </c>
      <c r="G121" s="1" t="s">
        <v>18</v>
      </c>
      <c r="H121" s="1" t="s">
        <v>19</v>
      </c>
      <c r="I121" s="1" t="s">
        <v>20</v>
      </c>
      <c r="J121" s="1" t="s">
        <v>603</v>
      </c>
      <c r="K121" s="1" t="s">
        <v>22</v>
      </c>
      <c r="L121" s="1" t="str">
        <f>HYPERLINK("https://files.afu.se/Downloads/Transcripts/That%20UFO%20Podcast%20(Andy%20Mcgrillen)/2022 06 17 - That UFO Podcast - Travis Taylor - Chief UAP Task Force Scientist   Skinwalker Ranch - That UFO Podcast_flK3fyv9Iik - transcript (automated).pdf","Transcript Link")</f>
        <v>Transcript Link</v>
      </c>
      <c r="M121" s="2" t="str">
        <f>HYPERLINK("https://files.afu.se/Downloads/Transcripts/That%20UFO%20Podcast%20(Andy%20Mcgrillen)/2022 06 17 - That UFO Podcast - Travis Taylor - Chief UAP Task Force Scientist   Skinwalker Ranch - That UFO Podcast_flK3fyv9Iik - transcript (automated).pdf","Transcript Link")</f>
        <v>Transcript Link</v>
      </c>
    </row>
    <row r="122" ht="409.5" spans="1:13">
      <c r="A122" s="1" t="s">
        <v>604</v>
      </c>
      <c r="B122" s="1" t="s">
        <v>13</v>
      </c>
      <c r="C122" s="4" t="s">
        <v>605</v>
      </c>
      <c r="D122" s="1" t="s">
        <v>606</v>
      </c>
      <c r="E122" s="1" t="s">
        <v>607</v>
      </c>
      <c r="F122" s="4" t="s">
        <v>17</v>
      </c>
      <c r="G122" s="1" t="s">
        <v>18</v>
      </c>
      <c r="H122" s="1" t="s">
        <v>19</v>
      </c>
      <c r="I122" s="1" t="s">
        <v>20</v>
      </c>
      <c r="J122" s="1" t="s">
        <v>608</v>
      </c>
      <c r="K122" s="1" t="s">
        <v>22</v>
      </c>
      <c r="L122" s="1">
        <v>0</v>
      </c>
      <c r="M122" s="2">
        <v>0</v>
      </c>
    </row>
    <row r="123" ht="409.5" spans="1:13">
      <c r="A123" s="1" t="s">
        <v>609</v>
      </c>
      <c r="B123" s="1" t="s">
        <v>13</v>
      </c>
      <c r="C123" s="4" t="s">
        <v>610</v>
      </c>
      <c r="D123" s="1" t="s">
        <v>611</v>
      </c>
      <c r="E123" s="1" t="s">
        <v>612</v>
      </c>
      <c r="F123" s="4" t="s">
        <v>17</v>
      </c>
      <c r="G123" s="1" t="s">
        <v>18</v>
      </c>
      <c r="H123" s="1" t="s">
        <v>19</v>
      </c>
      <c r="I123" s="1" t="s">
        <v>20</v>
      </c>
      <c r="J123" s="1" t="s">
        <v>613</v>
      </c>
      <c r="K123" s="1" t="s">
        <v>22</v>
      </c>
      <c r="L123" s="1" t="str">
        <f>HYPERLINK("https://files.afu.se/Downloads/Transcripts/That%20UFO%20Podcast%20(Andy%20Mcgrillen)/2022 06 13 - That UFO Podcast - #Shorts - Travis Taylor - Video Analysis   Skepticism vs Agenda - That UFO Podcast CLIPS_O43jtW1zu-U - transcript (automated).pdf","Transcript Link")</f>
        <v>Transcript Link</v>
      </c>
      <c r="M123" s="2" t="str">
        <f>HYPERLINK("https://files.afu.se/Downloads/Transcripts/That%20UFO%20Podcast%20(Andy%20Mcgrillen)/2022 06 13 - That UFO Podcast - #Shorts - Travis Taylor - Video Analysis   Skepticism vs Agenda - That UFO Podcast CLIPS_O43jtW1zu-U - transcript (automated).pdf","Transcript Link")</f>
        <v>Transcript Link</v>
      </c>
    </row>
    <row r="124" ht="409.5" spans="1:13">
      <c r="A124" s="1" t="s">
        <v>614</v>
      </c>
      <c r="B124" s="1" t="s">
        <v>13</v>
      </c>
      <c r="C124" s="4" t="s">
        <v>615</v>
      </c>
      <c r="D124" s="1" t="s">
        <v>616</v>
      </c>
      <c r="E124" s="1" t="s">
        <v>617</v>
      </c>
      <c r="F124" s="4" t="s">
        <v>17</v>
      </c>
      <c r="G124" s="1" t="s">
        <v>18</v>
      </c>
      <c r="H124" s="1" t="s">
        <v>19</v>
      </c>
      <c r="I124" s="1" t="s">
        <v>20</v>
      </c>
      <c r="J124" s="1" t="s">
        <v>618</v>
      </c>
      <c r="K124" s="1" t="s">
        <v>22</v>
      </c>
      <c r="L124" s="1" t="str">
        <f>HYPERLINK("https://files.afu.se/Downloads/Transcripts/That%20UFO%20Podcast%20(Andy%20Mcgrillen)/2022 06 10 - That UFO Podcast - #Shorts - UAP hearings - Brandon Fugal - That UFO Podcast Clips_qBiQhJxg100 - transcript (automated).pdf","Transcript Link")</f>
        <v>Transcript Link</v>
      </c>
      <c r="M124" s="2" t="str">
        <f>HYPERLINK("https://files.afu.se/Downloads/Transcripts/That%20UFO%20Podcast%20(Andy%20Mcgrillen)/2022 06 10 - That UFO Podcast - #Shorts - UAP hearings - Brandon Fugal - That UFO Podcast Clips_qBiQhJxg100 - transcript (automated).pdf","Transcript Link")</f>
        <v>Transcript Link</v>
      </c>
    </row>
    <row r="125" ht="409.5" spans="1:13">
      <c r="A125" s="1" t="s">
        <v>614</v>
      </c>
      <c r="B125" s="1" t="s">
        <v>13</v>
      </c>
      <c r="C125" s="4" t="s">
        <v>619</v>
      </c>
      <c r="D125" s="1" t="s">
        <v>620</v>
      </c>
      <c r="E125" s="1" t="s">
        <v>621</v>
      </c>
      <c r="F125" s="4" t="s">
        <v>17</v>
      </c>
      <c r="G125" s="1" t="s">
        <v>18</v>
      </c>
      <c r="H125" s="1" t="s">
        <v>19</v>
      </c>
      <c r="I125" s="1" t="s">
        <v>20</v>
      </c>
      <c r="J125" s="1" t="s">
        <v>622</v>
      </c>
      <c r="K125" s="1" t="s">
        <v>22</v>
      </c>
      <c r="L125" s="1" t="str">
        <f>HYPERLINK("https://files.afu.se/Downloads/Transcripts/That%20UFO%20Podcast%20(Andy%20Mcgrillen)/2022 06 10 - That UFO Podcast - Rony Vernet - Brazilian UFO Hearings on June 24th - That UFO Podcast_MyPKRPfRed4 - transcript (automated).pdf","Transcript Link")</f>
        <v>Transcript Link</v>
      </c>
      <c r="M125" s="2" t="str">
        <f>HYPERLINK("https://files.afu.se/Downloads/Transcripts/That%20UFO%20Podcast%20(Andy%20Mcgrillen)/2022 06 10 - That UFO Podcast - Rony Vernet - Brazilian UFO Hearings on June 24th - That UFO Podcast_MyPKRPfRed4 - transcript (automated).pdf","Transcript Link")</f>
        <v>Transcript Link</v>
      </c>
    </row>
    <row r="126" ht="409.5" spans="1:13">
      <c r="A126" s="1" t="s">
        <v>623</v>
      </c>
      <c r="B126" s="1" t="s">
        <v>13</v>
      </c>
      <c r="C126" s="4" t="s">
        <v>624</v>
      </c>
      <c r="D126" s="1" t="s">
        <v>625</v>
      </c>
      <c r="E126" s="1" t="s">
        <v>626</v>
      </c>
      <c r="F126" s="4" t="s">
        <v>17</v>
      </c>
      <c r="G126" s="1" t="s">
        <v>18</v>
      </c>
      <c r="H126" s="1" t="s">
        <v>19</v>
      </c>
      <c r="I126" s="1" t="s">
        <v>20</v>
      </c>
      <c r="J126" s="1" t="s">
        <v>627</v>
      </c>
      <c r="K126" s="1" t="s">
        <v>22</v>
      </c>
      <c r="L126" s="1" t="str">
        <f>HYPERLINK("https://files.afu.se/Downloads/Transcripts/That%20UFO%20Podcast%20(Andy%20Mcgrillen)/2022 06 09 - That UFO Podcast - NASA UAP Study, and To The Stars news - The Breakdown - That UFO Podcast_Q3bh1xUK-_4 - transcript (automated).pdf","Transcript Link")</f>
        <v>Transcript Link</v>
      </c>
      <c r="M126" s="2" t="str">
        <f>HYPERLINK("https://files.afu.se/Downloads/Transcripts/That%20UFO%20Podcast%20(Andy%20Mcgrillen)/2022 06 09 - That UFO Podcast - NASA UAP Study, and To The Stars news - The Breakdown - That UFO Podcast_Q3bh1xUK-_4 - transcript (automated).pdf","Transcript Link")</f>
        <v>Transcript Link</v>
      </c>
    </row>
    <row r="127" ht="409.5" spans="1:13">
      <c r="A127" s="1" t="s">
        <v>623</v>
      </c>
      <c r="B127" s="1" t="s">
        <v>13</v>
      </c>
      <c r="C127" s="4" t="s">
        <v>628</v>
      </c>
      <c r="D127" s="1" t="s">
        <v>629</v>
      </c>
      <c r="E127" s="1" t="s">
        <v>630</v>
      </c>
      <c r="F127" s="4" t="s">
        <v>17</v>
      </c>
      <c r="G127" s="1" t="s">
        <v>18</v>
      </c>
      <c r="H127" s="1" t="s">
        <v>19</v>
      </c>
      <c r="I127" s="1" t="s">
        <v>20</v>
      </c>
      <c r="J127" s="1" t="s">
        <v>631</v>
      </c>
      <c r="K127" s="1" t="s">
        <v>22</v>
      </c>
      <c r="L127" s="1" t="str">
        <f>HYPERLINK("https://files.afu.se/Downloads/Transcripts/That%20UFO%20Podcast%20(Andy%20Mcgrillen)/2022 06 09 - That UFO Podcast - #Shorts - They Come From the Rivers and Oceans -  Rony Vernet - That UFO Podcast CLIPS_Zit3n0G3WIA - transcript (automated).pdf","Transcript Link")</f>
        <v>Transcript Link</v>
      </c>
      <c r="M127" s="2" t="str">
        <f>HYPERLINK("https://files.afu.se/Downloads/Transcripts/That%20UFO%20Podcast%20(Andy%20Mcgrillen)/2022 06 09 - That UFO Podcast - #Shorts - They Come From the Rivers and Oceans -  Rony Vernet - That UFO Podcast CLIPS_Zit3n0G3WIA - transcript (automated).pdf","Transcript Link")</f>
        <v>Transcript Link</v>
      </c>
    </row>
    <row r="128" ht="409.5" spans="1:13">
      <c r="A128" s="1" t="s">
        <v>632</v>
      </c>
      <c r="B128" s="1" t="s">
        <v>13</v>
      </c>
      <c r="C128" s="4" t="s">
        <v>633</v>
      </c>
      <c r="D128" s="1" t="s">
        <v>634</v>
      </c>
      <c r="E128" s="1" t="s">
        <v>630</v>
      </c>
      <c r="F128" s="4" t="s">
        <v>17</v>
      </c>
      <c r="G128" s="1" t="s">
        <v>18</v>
      </c>
      <c r="H128" s="1" t="s">
        <v>19</v>
      </c>
      <c r="I128" s="1" t="s">
        <v>20</v>
      </c>
      <c r="J128" s="1" t="s">
        <v>635</v>
      </c>
      <c r="K128" s="1" t="s">
        <v>22</v>
      </c>
      <c r="L128" s="1" t="str">
        <f>HYPERLINK("https://files.afu.se/Downloads/Transcripts/That%20UFO%20Podcast%20(Andy%20Mcgrillen)/2022 06 07 - That UFO Podcast - #Shorts - Top 3 Brazilian UFO Cases -  Rony Vernet - That UFO Podcast CLIPS_cdPVPevpT3Q - transcript (automated).pdf","Transcript Link")</f>
        <v>Transcript Link</v>
      </c>
      <c r="M128" s="2" t="str">
        <f>HYPERLINK("https://files.afu.se/Downloads/Transcripts/That%20UFO%20Podcast%20(Andy%20Mcgrillen)/2022 06 07 - That UFO Podcast - #Shorts - Top 3 Brazilian UFO Cases -  Rony Vernet - That UFO Podcast CLIPS_cdPVPevpT3Q - transcript (automated).pdf","Transcript Link")</f>
        <v>Transcript Link</v>
      </c>
    </row>
    <row r="129" ht="409.5" spans="1:13">
      <c r="A129" s="1" t="s">
        <v>636</v>
      </c>
      <c r="B129" s="1" t="s">
        <v>13</v>
      </c>
      <c r="C129" s="4" t="s">
        <v>637</v>
      </c>
      <c r="D129" s="1" t="s">
        <v>638</v>
      </c>
      <c r="E129" s="1" t="s">
        <v>639</v>
      </c>
      <c r="F129" s="4" t="s">
        <v>17</v>
      </c>
      <c r="G129" s="1" t="s">
        <v>18</v>
      </c>
      <c r="H129" s="1" t="s">
        <v>19</v>
      </c>
      <c r="I129" s="1" t="s">
        <v>20</v>
      </c>
      <c r="J129" s="1" t="s">
        <v>640</v>
      </c>
      <c r="K129" s="1" t="s">
        <v>22</v>
      </c>
      <c r="L129" s="1">
        <v>0</v>
      </c>
      <c r="M129" s="2">
        <v>0</v>
      </c>
    </row>
    <row r="130" ht="409.5" spans="1:13">
      <c r="A130" s="1" t="s">
        <v>641</v>
      </c>
      <c r="B130" s="1" t="s">
        <v>13</v>
      </c>
      <c r="C130" s="4" t="s">
        <v>642</v>
      </c>
      <c r="D130" s="1" t="s">
        <v>643</v>
      </c>
      <c r="E130" s="1" t="s">
        <v>644</v>
      </c>
      <c r="F130" s="4" t="s">
        <v>17</v>
      </c>
      <c r="G130" s="1" t="s">
        <v>18</v>
      </c>
      <c r="H130" s="1" t="s">
        <v>19</v>
      </c>
      <c r="I130" s="1" t="s">
        <v>20</v>
      </c>
      <c r="J130" s="1" t="s">
        <v>645</v>
      </c>
      <c r="K130" s="1" t="s">
        <v>22</v>
      </c>
      <c r="L130" s="1" t="str">
        <f>HYPERLINK("https://files.afu.se/Downloads/Transcripts/That%20UFO%20Podcast%20(Andy%20Mcgrillen)/2022 06 03 - That UFO Podcast - Randall Nickerson, 'Ariel Phenomenon' Director Producer - That UFO Podcast_V3t8qOX0-tY - transcript (automated).pdf","Transcript Link")</f>
        <v>Transcript Link</v>
      </c>
      <c r="M130" s="2" t="str">
        <f>HYPERLINK("https://files.afu.se/Downloads/Transcripts/That%20UFO%20Podcast%20(Andy%20Mcgrillen)/2022 06 03 - That UFO Podcast - Randall Nickerson, 'Ariel Phenomenon' Director Producer - That UFO Podcast_V3t8qOX0-tY - transcript (automated).pdf","Transcript Link")</f>
        <v>Transcript Link</v>
      </c>
    </row>
    <row r="131" ht="409.5" spans="1:13">
      <c r="A131" s="1" t="s">
        <v>646</v>
      </c>
      <c r="B131" s="1" t="s">
        <v>13</v>
      </c>
      <c r="C131" s="4" t="s">
        <v>647</v>
      </c>
      <c r="D131" s="1" t="s">
        <v>648</v>
      </c>
      <c r="E131" s="1" t="s">
        <v>649</v>
      </c>
      <c r="F131" s="4" t="s">
        <v>17</v>
      </c>
      <c r="G131" s="1" t="s">
        <v>18</v>
      </c>
      <c r="H131" s="1" t="s">
        <v>19</v>
      </c>
      <c r="I131" s="1" t="s">
        <v>20</v>
      </c>
      <c r="J131" s="1" t="s">
        <v>650</v>
      </c>
      <c r="K131" s="1" t="s">
        <v>22</v>
      </c>
      <c r="L131" s="1">
        <v>0</v>
      </c>
      <c r="M131" s="2">
        <v>0</v>
      </c>
    </row>
    <row r="132" ht="409.5" spans="1:13">
      <c r="A132" s="1" t="s">
        <v>651</v>
      </c>
      <c r="B132" s="1" t="s">
        <v>13</v>
      </c>
      <c r="C132" s="4" t="s">
        <v>652</v>
      </c>
      <c r="D132" s="1" t="s">
        <v>653</v>
      </c>
      <c r="E132" s="1" t="s">
        <v>654</v>
      </c>
      <c r="F132" s="4" t="s">
        <v>17</v>
      </c>
      <c r="G132" s="1" t="s">
        <v>18</v>
      </c>
      <c r="H132" s="1" t="s">
        <v>19</v>
      </c>
      <c r="I132" s="1" t="s">
        <v>20</v>
      </c>
      <c r="J132" s="1" t="s">
        <v>655</v>
      </c>
      <c r="K132" s="1" t="s">
        <v>22</v>
      </c>
      <c r="L132" s="1" t="str">
        <f>HYPERLINK("https://files.afu.se/Downloads/Transcripts/That%20UFO%20Podcast%20(Andy%20Mcgrillen)/2022 06 01 - That UFO Podcast - June Preview Show - That UFO Podcast_leGhqHJYGrM - transcript (automated).pdf","Transcript Link")</f>
        <v>Transcript Link</v>
      </c>
      <c r="M132" s="2" t="str">
        <f>HYPERLINK("https://files.afu.se/Downloads/Transcripts/That%20UFO%20Podcast%20(Andy%20Mcgrillen)/2022 06 01 - That UFO Podcast - June Preview Show - That UFO Podcast_leGhqHJYGrM - transcript (automated).pdf","Transcript Link")</f>
        <v>Transcript Link</v>
      </c>
    </row>
    <row r="133" ht="409.5" spans="1:13">
      <c r="A133" s="1" t="s">
        <v>651</v>
      </c>
      <c r="B133" s="1" t="s">
        <v>13</v>
      </c>
      <c r="C133" s="4" t="s">
        <v>656</v>
      </c>
      <c r="D133" s="1" t="s">
        <v>657</v>
      </c>
      <c r="E133" s="1" t="s">
        <v>649</v>
      </c>
      <c r="F133" s="4" t="s">
        <v>17</v>
      </c>
      <c r="G133" s="1" t="s">
        <v>18</v>
      </c>
      <c r="H133" s="1" t="s">
        <v>19</v>
      </c>
      <c r="I133" s="1" t="s">
        <v>20</v>
      </c>
      <c r="J133" s="1" t="s">
        <v>658</v>
      </c>
      <c r="K133" s="1" t="s">
        <v>22</v>
      </c>
      <c r="L133" s="1">
        <v>0</v>
      </c>
      <c r="M133" s="2">
        <v>0</v>
      </c>
    </row>
    <row r="134" ht="409.5" spans="1:13">
      <c r="A134" s="1" t="s">
        <v>659</v>
      </c>
      <c r="B134" s="1" t="s">
        <v>13</v>
      </c>
      <c r="C134" s="4" t="s">
        <v>660</v>
      </c>
      <c r="D134" s="1" t="s">
        <v>661</v>
      </c>
      <c r="E134" s="1" t="s">
        <v>662</v>
      </c>
      <c r="F134" s="4" t="s">
        <v>17</v>
      </c>
      <c r="G134" s="1" t="s">
        <v>18</v>
      </c>
      <c r="H134" s="1" t="s">
        <v>19</v>
      </c>
      <c r="I134" s="1" t="s">
        <v>20</v>
      </c>
      <c r="J134" s="1" t="s">
        <v>663</v>
      </c>
      <c r="K134" s="1" t="s">
        <v>22</v>
      </c>
      <c r="L134" s="1" t="str">
        <f>HYPERLINK("https://files.afu.se/Downloads/Transcripts/That%20UFO%20Podcast%20(Andy%20Mcgrillen)/2022 05 27 - That UFO Podcast - Brandon Fugal - Skinwalker Ranch - That UFO Podcast_JClDPYONV44 - transcript (automated).pdf","Transcript Link")</f>
        <v>Transcript Link</v>
      </c>
      <c r="M134" s="2" t="str">
        <f>HYPERLINK("https://files.afu.se/Downloads/Transcripts/That%20UFO%20Podcast%20(Andy%20Mcgrillen)/2022 05 27 - That UFO Podcast - Brandon Fugal - Skinwalker Ranch - That UFO Podcast_JClDPYONV44 - transcript (automated).pdf","Transcript Link")</f>
        <v>Transcript Link</v>
      </c>
    </row>
    <row r="135" ht="409.5" spans="1:13">
      <c r="A135" s="1" t="s">
        <v>664</v>
      </c>
      <c r="B135" s="1" t="s">
        <v>13</v>
      </c>
      <c r="C135" s="4" t="s">
        <v>665</v>
      </c>
      <c r="D135" s="1" t="s">
        <v>666</v>
      </c>
      <c r="E135" s="1" t="s">
        <v>617</v>
      </c>
      <c r="F135" s="4" t="s">
        <v>17</v>
      </c>
      <c r="G135" s="1" t="s">
        <v>18</v>
      </c>
      <c r="H135" s="1" t="s">
        <v>19</v>
      </c>
      <c r="I135" s="1" t="s">
        <v>20</v>
      </c>
      <c r="J135" s="1" t="s">
        <v>667</v>
      </c>
      <c r="K135" s="1" t="s">
        <v>22</v>
      </c>
      <c r="L135" s="1" t="str">
        <f>HYPERLINK("https://files.afu.se/Downloads/Transcripts/That%20UFO%20Podcast%20(Andy%20Mcgrillen)/2022 05 25 - That UFO Podcast - #Shorts - Galileo Project - Brandon Fugal - That UFO Podcast Clips_Ebzi9r14pDs - transcript (automated).pdf","Transcript Link")</f>
        <v>Transcript Link</v>
      </c>
      <c r="M135" s="2" t="str">
        <f>HYPERLINK("https://files.afu.se/Downloads/Transcripts/That%20UFO%20Podcast%20(Andy%20Mcgrillen)/2022 05 25 - That UFO Podcast - #Shorts - Galileo Project - Brandon Fugal - That UFO Podcast Clips_Ebzi9r14pDs - transcript (automated).pdf","Transcript Link")</f>
        <v>Transcript Link</v>
      </c>
    </row>
    <row r="136" ht="409.5" spans="1:13">
      <c r="A136" s="1" t="s">
        <v>664</v>
      </c>
      <c r="B136" s="1" t="s">
        <v>13</v>
      </c>
      <c r="C136" s="4" t="s">
        <v>668</v>
      </c>
      <c r="D136" s="1" t="s">
        <v>669</v>
      </c>
      <c r="E136" s="1" t="s">
        <v>670</v>
      </c>
      <c r="F136" s="4" t="s">
        <v>17</v>
      </c>
      <c r="G136" s="1" t="s">
        <v>18</v>
      </c>
      <c r="H136" s="1" t="s">
        <v>19</v>
      </c>
      <c r="I136" s="1" t="s">
        <v>20</v>
      </c>
      <c r="J136" s="1" t="s">
        <v>671</v>
      </c>
      <c r="K136" s="1" t="s">
        <v>22</v>
      </c>
      <c r="L136" s="1" t="str">
        <f>HYPERLINK("https://files.afu.se/Downloads/Transcripts/That%20UFO%20Podcast%20(Andy%20Mcgrillen)/2022 05 25 - That UFO Podcast - Dr. Michelle Fournet - Decoding Whale Song - Colouring Outside the Lines_APD79UJsVM8 - transcript (automated).pdf","Transcript Link")</f>
        <v>Transcript Link</v>
      </c>
      <c r="M136" s="2" t="str">
        <f>HYPERLINK("https://files.afu.se/Downloads/Transcripts/That%20UFO%20Podcast%20(Andy%20Mcgrillen)/2022 05 25 - That UFO Podcast - Dr. Michelle Fournet - Decoding Whale Song - Colouring Outside the Lines_APD79UJsVM8 - transcript (automated).pdf","Transcript Link")</f>
        <v>Transcript Link</v>
      </c>
    </row>
    <row r="137" ht="409.5" spans="1:13">
      <c r="A137" s="1" t="s">
        <v>672</v>
      </c>
      <c r="B137" s="1" t="s">
        <v>13</v>
      </c>
      <c r="C137" s="4" t="s">
        <v>673</v>
      </c>
      <c r="D137" s="1" t="s">
        <v>674</v>
      </c>
      <c r="E137" s="1" t="s">
        <v>675</v>
      </c>
      <c r="F137" s="4" t="s">
        <v>17</v>
      </c>
      <c r="G137" s="1" t="s">
        <v>18</v>
      </c>
      <c r="H137" s="1" t="s">
        <v>19</v>
      </c>
      <c r="I137" s="1" t="s">
        <v>20</v>
      </c>
      <c r="J137" s="1" t="s">
        <v>676</v>
      </c>
      <c r="K137" s="1" t="s">
        <v>22</v>
      </c>
      <c r="L137" s="1" t="str">
        <f>HYPERLINK("https://files.afu.se/Downloads/Transcripts/That%20UFO%20Podcast%20(Andy%20Mcgrillen)/2022 05 23 - That UFO Podcast - #Shorts - Do Whales Dream  - Dr. Michelle Fournet - Colouring Outside The Lines Clips_7-bt00D9ahE - transcript (automated).pdf","Transcript Link")</f>
        <v>Transcript Link</v>
      </c>
      <c r="M137" s="2" t="str">
        <f>HYPERLINK("https://files.afu.se/Downloads/Transcripts/That%20UFO%20Podcast%20(Andy%20Mcgrillen)/2022 05 23 - That UFO Podcast - #Shorts - Do Whales Dream  - Dr. Michelle Fournet - Colouring Outside The Lines Clips_7-bt00D9ahE - transcript (automated).pdf","Transcript Link")</f>
        <v>Transcript Link</v>
      </c>
    </row>
    <row r="138" ht="409.5" spans="1:13">
      <c r="A138" s="1" t="s">
        <v>677</v>
      </c>
      <c r="B138" s="1" t="s">
        <v>13</v>
      </c>
      <c r="C138" s="4" t="s">
        <v>678</v>
      </c>
      <c r="D138" s="1" t="s">
        <v>679</v>
      </c>
      <c r="E138" s="1" t="s">
        <v>680</v>
      </c>
      <c r="F138" s="4" t="s">
        <v>17</v>
      </c>
      <c r="G138" s="1" t="s">
        <v>18</v>
      </c>
      <c r="H138" s="1" t="s">
        <v>19</v>
      </c>
      <c r="I138" s="1" t="s">
        <v>20</v>
      </c>
      <c r="J138" s="1" t="s">
        <v>681</v>
      </c>
      <c r="K138" s="1" t="s">
        <v>22</v>
      </c>
      <c r="L138" s="1" t="str">
        <f>HYPERLINK("https://files.afu.se/Downloads/Transcripts/That%20UFO%20Podcast%20(Andy%20Mcgrillen)/2022 05 22 - That UFO Podcast - 'Ariel Phenomenon' Documentary Review - That UFO Podcast_8Hjl--W-IjM - transcript (automated).pdf","Transcript Link")</f>
        <v>Transcript Link</v>
      </c>
      <c r="M138" s="2" t="str">
        <f>HYPERLINK("https://files.afu.se/Downloads/Transcripts/That%20UFO%20Podcast%20(Andy%20Mcgrillen)/2022 05 22 - That UFO Podcast - 'Ariel Phenomenon' Documentary Review - That UFO Podcast_8Hjl--W-IjM - transcript (automated).pdf","Transcript Link")</f>
        <v>Transcript Link</v>
      </c>
    </row>
    <row r="139" ht="409.5" spans="1:13">
      <c r="A139" s="1" t="s">
        <v>677</v>
      </c>
      <c r="B139" s="1" t="s">
        <v>13</v>
      </c>
      <c r="C139" s="4" t="s">
        <v>682</v>
      </c>
      <c r="D139" s="1" t="s">
        <v>683</v>
      </c>
      <c r="E139" s="1" t="s">
        <v>675</v>
      </c>
      <c r="F139" s="4" t="s">
        <v>17</v>
      </c>
      <c r="G139" s="1" t="s">
        <v>18</v>
      </c>
      <c r="H139" s="1" t="s">
        <v>19</v>
      </c>
      <c r="I139" s="1" t="s">
        <v>20</v>
      </c>
      <c r="J139" s="1" t="s">
        <v>684</v>
      </c>
      <c r="K139" s="1" t="s">
        <v>22</v>
      </c>
      <c r="L139" s="1">
        <v>0</v>
      </c>
      <c r="M139" s="2">
        <v>0</v>
      </c>
    </row>
    <row r="140" ht="409.5" spans="1:13">
      <c r="A140" s="1" t="s">
        <v>677</v>
      </c>
      <c r="B140" s="1" t="s">
        <v>13</v>
      </c>
      <c r="C140" s="4" t="s">
        <v>685</v>
      </c>
      <c r="D140" s="1" t="s">
        <v>686</v>
      </c>
      <c r="E140" s="1" t="s">
        <v>675</v>
      </c>
      <c r="F140" s="4" t="s">
        <v>17</v>
      </c>
      <c r="G140" s="1" t="s">
        <v>18</v>
      </c>
      <c r="H140" s="1" t="s">
        <v>19</v>
      </c>
      <c r="I140" s="1" t="s">
        <v>20</v>
      </c>
      <c r="J140" s="1" t="s">
        <v>687</v>
      </c>
      <c r="K140" s="1" t="s">
        <v>22</v>
      </c>
      <c r="L140" s="1" t="str">
        <f>HYPERLINK("https://files.afu.se/Downloads/Transcripts/That%20UFO%20Podcast%20(Andy%20Mcgrillen)/2022 05 22 - That UFO Podcast - #Shorts - Did your work change you  - Dr. Michelle Fournet - Colouring Outside The Lines Clips_jdkA6-GRUjc - transcript (automated).pdf","Transcript Link")</f>
        <v>Transcript Link</v>
      </c>
      <c r="M140" s="2" t="str">
        <f>HYPERLINK("https://files.afu.se/Downloads/Transcripts/That%20UFO%20Podcast%20(Andy%20Mcgrillen)/2022 05 22 - That UFO Podcast - #Shorts - Did your work change you  - Dr. Michelle Fournet - Colouring Outside The Lines Clips_jdkA6-GRUjc - transcript (automated).pdf","Transcript Link")</f>
        <v>Transcript Link</v>
      </c>
    </row>
    <row r="141" ht="409.5" spans="1:13">
      <c r="A141" s="1" t="s">
        <v>688</v>
      </c>
      <c r="B141" s="1" t="s">
        <v>13</v>
      </c>
      <c r="C141" s="4" t="s">
        <v>689</v>
      </c>
      <c r="D141" s="1" t="s">
        <v>690</v>
      </c>
      <c r="E141" s="1" t="s">
        <v>691</v>
      </c>
      <c r="F141" s="4" t="s">
        <v>17</v>
      </c>
      <c r="G141" s="1" t="s">
        <v>18</v>
      </c>
      <c r="H141" s="1" t="s">
        <v>19</v>
      </c>
      <c r="I141" s="1" t="s">
        <v>20</v>
      </c>
      <c r="J141" s="1" t="s">
        <v>692</v>
      </c>
      <c r="K141" s="1" t="s">
        <v>22</v>
      </c>
      <c r="L141" s="1" t="str">
        <f>HYPERLINK("https://files.afu.se/Downloads/Transcripts/That%20UFO%20Podcast%20(Andy%20Mcgrillen)/2022 05 20 - That UFO Podcast - Prof. Garry Nolan - That UFO Podcast_HVZ-JWEGs7A - transcript (automated).pdf","Transcript Link")</f>
        <v>Transcript Link</v>
      </c>
      <c r="M141" s="2" t="str">
        <f>HYPERLINK("https://files.afu.se/Downloads/Transcripts/That%20UFO%20Podcast%20(Andy%20Mcgrillen)/2022 05 20 - That UFO Podcast - Prof. Garry Nolan - That UFO Podcast_HVZ-JWEGs7A - transcript (automated).pdf","Transcript Link")</f>
        <v>Transcript Link</v>
      </c>
    </row>
    <row r="142" ht="409.5" spans="1:13">
      <c r="A142" s="1" t="s">
        <v>693</v>
      </c>
      <c r="B142" s="1" t="s">
        <v>13</v>
      </c>
      <c r="C142" s="4" t="s">
        <v>694</v>
      </c>
      <c r="D142" s="1" t="s">
        <v>695</v>
      </c>
      <c r="E142" s="1" t="s">
        <v>696</v>
      </c>
      <c r="F142" s="4" t="s">
        <v>17</v>
      </c>
      <c r="G142" s="1" t="s">
        <v>18</v>
      </c>
      <c r="H142" s="1" t="s">
        <v>19</v>
      </c>
      <c r="I142" s="1" t="s">
        <v>20</v>
      </c>
      <c r="J142" s="1" t="s">
        <v>697</v>
      </c>
      <c r="K142" s="1" t="s">
        <v>22</v>
      </c>
      <c r="L142" s="1" t="str">
        <f>HYPERLINK("https://files.afu.se/Downloads/Transcripts/That%20UFO%20Podcast%20(Andy%20Mcgrillen)/2022 05 19 - That UFO Podcast - #Shorts - Subtle Influence - Prof. Garry Nolan - That UFO Podcast Clips_1JckoxoyHwU - transcript (automated).pdf","Transcript Link")</f>
        <v>Transcript Link</v>
      </c>
      <c r="M142" s="2" t="str">
        <f>HYPERLINK("https://files.afu.se/Downloads/Transcripts/That%20UFO%20Podcast%20(Andy%20Mcgrillen)/2022 05 19 - That UFO Podcast - #Shorts - Subtle Influence - Prof. Garry Nolan - That UFO Podcast Clips_1JckoxoyHwU - transcript (automated).pdf","Transcript Link")</f>
        <v>Transcript Link</v>
      </c>
    </row>
    <row r="143" ht="409.5" spans="1:13">
      <c r="A143" s="1" t="s">
        <v>698</v>
      </c>
      <c r="B143" s="1" t="s">
        <v>13</v>
      </c>
      <c r="C143" s="4" t="s">
        <v>699</v>
      </c>
      <c r="D143" s="1" t="s">
        <v>700</v>
      </c>
      <c r="E143" s="1" t="s">
        <v>701</v>
      </c>
      <c r="F143" s="4" t="s">
        <v>17</v>
      </c>
      <c r="G143" s="1" t="s">
        <v>18</v>
      </c>
      <c r="H143" s="1" t="s">
        <v>19</v>
      </c>
      <c r="I143" s="1" t="s">
        <v>20</v>
      </c>
      <c r="J143" s="1" t="s">
        <v>702</v>
      </c>
      <c r="K143" s="1" t="s">
        <v>22</v>
      </c>
      <c r="L143" s="1" t="str">
        <f>HYPERLINK("https://files.afu.se/Downloads/Transcripts/That%20UFO%20Podcast%20(Andy%20Mcgrillen)/2022 05 17 - That UFO Podcast - Congressional UFO Hearings  Our Thoughts  - The Breakdown - That UFO Podcast_NZbermFDh70 - transcript (automated).pdf","Transcript Link")</f>
        <v>Transcript Link</v>
      </c>
      <c r="M143" s="2" t="str">
        <f>HYPERLINK("https://files.afu.se/Downloads/Transcripts/That%20UFO%20Podcast%20(Andy%20Mcgrillen)/2022 05 17 - That UFO Podcast - Congressional UFO Hearings  Our Thoughts  - The Breakdown - That UFO Podcast_NZbermFDh70 - transcript (automated).pdf","Transcript Link")</f>
        <v>Transcript Link</v>
      </c>
    </row>
    <row r="144" ht="409.5" spans="1:13">
      <c r="A144" s="1" t="s">
        <v>698</v>
      </c>
      <c r="B144" s="1" t="s">
        <v>13</v>
      </c>
      <c r="C144" s="4" t="s">
        <v>703</v>
      </c>
      <c r="D144" s="1" t="s">
        <v>704</v>
      </c>
      <c r="E144" s="1" t="s">
        <v>696</v>
      </c>
      <c r="F144" s="4" t="s">
        <v>17</v>
      </c>
      <c r="G144" s="1" t="s">
        <v>18</v>
      </c>
      <c r="H144" s="1" t="s">
        <v>19</v>
      </c>
      <c r="I144" s="1" t="s">
        <v>20</v>
      </c>
      <c r="J144" s="1" t="s">
        <v>705</v>
      </c>
      <c r="K144" s="1" t="s">
        <v>22</v>
      </c>
      <c r="L144" s="1" t="str">
        <f>HYPERLINK("https://files.afu.se/Downloads/Transcripts/That%20UFO%20Podcast%20(Andy%20Mcgrillen)/2022 05 17 - That UFO Podcast - #Shorts - Other Forms of Life - Prof. Garry Nolan - That UFO Podcast Clips_Ly10g8b5nIE - transcript (automated).pdf","Transcript Link")</f>
        <v>Transcript Link</v>
      </c>
      <c r="M144" s="2" t="str">
        <f>HYPERLINK("https://files.afu.se/Downloads/Transcripts/That%20UFO%20Podcast%20(Andy%20Mcgrillen)/2022 05 17 - That UFO Podcast - #Shorts - Other Forms of Life - Prof. Garry Nolan - That UFO Podcast Clips_Ly10g8b5nIE - transcript (automated).pdf","Transcript Link")</f>
        <v>Transcript Link</v>
      </c>
    </row>
    <row r="145" ht="409.5" spans="1:13">
      <c r="A145" s="1" t="s">
        <v>706</v>
      </c>
      <c r="B145" s="1" t="s">
        <v>13</v>
      </c>
      <c r="C145" s="4" t="s">
        <v>707</v>
      </c>
      <c r="D145" s="1" t="s">
        <v>708</v>
      </c>
      <c r="E145" s="1" t="s">
        <v>709</v>
      </c>
      <c r="F145" s="4" t="s">
        <v>17</v>
      </c>
      <c r="G145" s="1" t="s">
        <v>18</v>
      </c>
      <c r="H145" s="1" t="s">
        <v>19</v>
      </c>
      <c r="I145" s="1" t="s">
        <v>20</v>
      </c>
      <c r="J145" s="1" t="s">
        <v>710</v>
      </c>
      <c r="K145" s="1" t="s">
        <v>22</v>
      </c>
      <c r="L145" s="1" t="str">
        <f>HYPERLINK("https://files.afu.se/Downloads/Transcripts/That%20UFO%20Podcast%20(Andy%20Mcgrillen)/2022 05 16 - That UFO Podcast - 'A Tear in the Sky' Review - That UFO Podcast_bc7_Y-YKh4E - transcript (automated).pdf","Transcript Link")</f>
        <v>Transcript Link</v>
      </c>
      <c r="M145" s="2" t="str">
        <f>HYPERLINK("https://files.afu.se/Downloads/Transcripts/That%20UFO%20Podcast%20(Andy%20Mcgrillen)/2022 05 16 - That UFO Podcast - 'A Tear in the Sky' Review - That UFO Podcast_bc7_Y-YKh4E - transcript (automated).pdf","Transcript Link")</f>
        <v>Transcript Link</v>
      </c>
    </row>
    <row r="146" ht="409.5" spans="1:13">
      <c r="A146" s="1" t="s">
        <v>706</v>
      </c>
      <c r="B146" s="1" t="s">
        <v>13</v>
      </c>
      <c r="C146" s="4" t="s">
        <v>711</v>
      </c>
      <c r="D146" s="1" t="s">
        <v>712</v>
      </c>
      <c r="E146" s="1" t="s">
        <v>696</v>
      </c>
      <c r="F146" s="4" t="s">
        <v>17</v>
      </c>
      <c r="G146" s="1" t="s">
        <v>18</v>
      </c>
      <c r="H146" s="1" t="s">
        <v>19</v>
      </c>
      <c r="I146" s="1" t="s">
        <v>20</v>
      </c>
      <c r="J146" s="1" t="s">
        <v>713</v>
      </c>
      <c r="K146" s="1" t="s">
        <v>22</v>
      </c>
      <c r="L146" s="1">
        <v>0</v>
      </c>
      <c r="M146" s="2">
        <v>0</v>
      </c>
    </row>
    <row r="147" ht="409.5" spans="1:13">
      <c r="A147" s="1" t="s">
        <v>714</v>
      </c>
      <c r="B147" s="1" t="s">
        <v>13</v>
      </c>
      <c r="C147" s="4" t="s">
        <v>715</v>
      </c>
      <c r="D147" s="1" t="s">
        <v>716</v>
      </c>
      <c r="E147" s="1" t="s">
        <v>717</v>
      </c>
      <c r="F147" s="4" t="s">
        <v>17</v>
      </c>
      <c r="G147" s="1" t="s">
        <v>18</v>
      </c>
      <c r="H147" s="1" t="s">
        <v>19</v>
      </c>
      <c r="I147" s="1" t="s">
        <v>20</v>
      </c>
      <c r="J147" s="1" t="s">
        <v>718</v>
      </c>
      <c r="K147" s="1" t="s">
        <v>22</v>
      </c>
      <c r="L147" s="1" t="str">
        <f>HYPERLINK("https://files.afu.se/Downloads/Transcripts/That%20UFO%20Podcast%20(Andy%20Mcgrillen)/2022 05 13 - That UFO Podcast - Jeremy Corbell - That UFO Podcast_568omSwgoq8 - transcript (automated).pdf","Transcript Link")</f>
        <v>Transcript Link</v>
      </c>
      <c r="M147" s="2" t="str">
        <f>HYPERLINK("https://files.afu.se/Downloads/Transcripts/That%20UFO%20Podcast%20(Andy%20Mcgrillen)/2022 05 13 - That UFO Podcast - Jeremy Corbell - That UFO Podcast_568omSwgoq8 - transcript (automated).pdf","Transcript Link")</f>
        <v>Transcript Link</v>
      </c>
    </row>
    <row r="148" ht="409.5" spans="1:13">
      <c r="A148" s="1" t="s">
        <v>719</v>
      </c>
      <c r="B148" s="1" t="s">
        <v>13</v>
      </c>
      <c r="C148" s="4" t="s">
        <v>720</v>
      </c>
      <c r="D148" s="1" t="s">
        <v>721</v>
      </c>
      <c r="E148" s="1" t="s">
        <v>722</v>
      </c>
      <c r="F148" s="4" t="s">
        <v>17</v>
      </c>
      <c r="G148" s="1" t="s">
        <v>18</v>
      </c>
      <c r="H148" s="1" t="s">
        <v>19</v>
      </c>
      <c r="I148" s="1" t="s">
        <v>20</v>
      </c>
      <c r="J148" s="1" t="s">
        <v>723</v>
      </c>
      <c r="K148" s="1" t="s">
        <v>22</v>
      </c>
      <c r="L148" s="1" t="str">
        <f>HYPERLINK("https://files.afu.se/Downloads/Transcripts/That%20UFO%20Podcast%20(Andy%20Mcgrillen)/2022 05 11 - That UFO Podcast - #Shorts - Bokeh - Jeremy Corbell - That UFO Podcast Clips_EFp0aTqNDxM - transcript (automated).pdf","Transcript Link")</f>
        <v>Transcript Link</v>
      </c>
      <c r="M148" s="2" t="str">
        <f>HYPERLINK("https://files.afu.se/Downloads/Transcripts/That%20UFO%20Podcast%20(Andy%20Mcgrillen)/2022 05 11 - That UFO Podcast - #Shorts - Bokeh - Jeremy Corbell - That UFO Podcast Clips_EFp0aTqNDxM - transcript (automated).pdf","Transcript Link")</f>
        <v>Transcript Link</v>
      </c>
    </row>
    <row r="149" ht="409.5" spans="1:13">
      <c r="A149" s="1" t="s">
        <v>724</v>
      </c>
      <c r="B149" s="1" t="s">
        <v>13</v>
      </c>
      <c r="C149" s="4" t="s">
        <v>725</v>
      </c>
      <c r="D149" s="1" t="s">
        <v>726</v>
      </c>
      <c r="E149" s="1" t="s">
        <v>727</v>
      </c>
      <c r="F149" s="4" t="s">
        <v>17</v>
      </c>
      <c r="G149" s="1" t="s">
        <v>18</v>
      </c>
      <c r="H149" s="1" t="s">
        <v>19</v>
      </c>
      <c r="I149" s="1" t="s">
        <v>20</v>
      </c>
      <c r="J149" s="1" t="s">
        <v>728</v>
      </c>
      <c r="K149" s="1" t="s">
        <v>22</v>
      </c>
      <c r="L149" s="1" t="str">
        <f>HYPERLINK("https://files.afu.se/Downloads/Transcripts/That%20UFO%20Podcast%20(Andy%20Mcgrillen)/2022 05 10 - That UFO Podcast - Public UAP Hearings Confirmed! - The Breakdown - That UFO Podcast_FBgdS5TxNQA - transcript (automated).pdf","Transcript Link")</f>
        <v>Transcript Link</v>
      </c>
      <c r="M149" s="2" t="str">
        <f>HYPERLINK("https://files.afu.se/Downloads/Transcripts/That%20UFO%20Podcast%20(Andy%20Mcgrillen)/2022 05 10 - That UFO Podcast - Public UAP Hearings Confirmed! - The Breakdown - That UFO Podcast_FBgdS5TxNQA - transcript (automated).pdf","Transcript Link")</f>
        <v>Transcript Link</v>
      </c>
    </row>
    <row r="150" ht="409.5" spans="1:13">
      <c r="A150" s="1" t="s">
        <v>729</v>
      </c>
      <c r="B150" s="1" t="s">
        <v>13</v>
      </c>
      <c r="C150" s="4" t="s">
        <v>730</v>
      </c>
      <c r="D150" s="1" t="s">
        <v>731</v>
      </c>
      <c r="E150" s="1" t="s">
        <v>722</v>
      </c>
      <c r="F150" s="4" t="s">
        <v>17</v>
      </c>
      <c r="G150" s="1" t="s">
        <v>18</v>
      </c>
      <c r="H150" s="1" t="s">
        <v>19</v>
      </c>
      <c r="I150" s="1" t="s">
        <v>20</v>
      </c>
      <c r="J150" s="1" t="s">
        <v>732</v>
      </c>
      <c r="K150" s="1" t="s">
        <v>22</v>
      </c>
      <c r="L150" s="1" t="str">
        <f>HYPERLINK("https://files.afu.se/Downloads/Transcripts/That%20UFO%20Podcast%20(Andy%20Mcgrillen)/2022 05 07 - That UFO Podcast - #Shorts - UAP repository - Jeremy Corbell - That UFO Podcast Clips_vhbYqZuub8c - transcript (automated).pdf","Transcript Link")</f>
        <v>Transcript Link</v>
      </c>
      <c r="M150" s="2" t="str">
        <f>HYPERLINK("https://files.afu.se/Downloads/Transcripts/That%20UFO%20Podcast%20(Andy%20Mcgrillen)/2022 05 07 - That UFO Podcast - #Shorts - UAP repository - Jeremy Corbell - That UFO Podcast Clips_vhbYqZuub8c - transcript (automated).pdf","Transcript Link")</f>
        <v>Transcript Link</v>
      </c>
    </row>
    <row r="151" ht="409.5" spans="1:13">
      <c r="A151" s="1" t="s">
        <v>733</v>
      </c>
      <c r="B151" s="1" t="s">
        <v>13</v>
      </c>
      <c r="C151" s="4" t="s">
        <v>734</v>
      </c>
      <c r="D151" s="1" t="s">
        <v>735</v>
      </c>
      <c r="E151" s="1" t="s">
        <v>736</v>
      </c>
      <c r="F151" s="4" t="s">
        <v>17</v>
      </c>
      <c r="G151" s="1" t="s">
        <v>18</v>
      </c>
      <c r="H151" s="1" t="s">
        <v>19</v>
      </c>
      <c r="I151" s="1" t="s">
        <v>20</v>
      </c>
      <c r="J151" s="1" t="s">
        <v>737</v>
      </c>
      <c r="K151" s="1" t="s">
        <v>22</v>
      </c>
      <c r="L151" s="1" t="str">
        <f>HYPERLINK("https://files.afu.se/Downloads/Transcripts/That%20UFO%20Podcast%20(Andy%20Mcgrillen)/2022 05 06 - That UFO Podcast - Daz Smith, Remote Viewer   Creative - That UFO Podcast_cjqiL1kXKP0 - transcript (automated).pdf","Transcript Link")</f>
        <v>Transcript Link</v>
      </c>
      <c r="M151" s="2" t="str">
        <f>HYPERLINK("https://files.afu.se/Downloads/Transcripts/That%20UFO%20Podcast%20(Andy%20Mcgrillen)/2022 05 06 - That UFO Podcast - Daz Smith, Remote Viewer   Creative - That UFO Podcast_cjqiL1kXKP0 - transcript (automated).pdf","Transcript Link")</f>
        <v>Transcript Link</v>
      </c>
    </row>
    <row r="152" ht="409.5" spans="1:13">
      <c r="A152" s="1" t="s">
        <v>733</v>
      </c>
      <c r="B152" s="1" t="s">
        <v>13</v>
      </c>
      <c r="C152" s="4" t="s">
        <v>738</v>
      </c>
      <c r="D152" s="1" t="s">
        <v>739</v>
      </c>
      <c r="E152" s="1" t="s">
        <v>722</v>
      </c>
      <c r="F152" s="4" t="s">
        <v>17</v>
      </c>
      <c r="G152" s="1" t="s">
        <v>18</v>
      </c>
      <c r="H152" s="1" t="s">
        <v>19</v>
      </c>
      <c r="I152" s="1" t="s">
        <v>20</v>
      </c>
      <c r="J152" s="1" t="s">
        <v>740</v>
      </c>
      <c r="K152" s="1" t="s">
        <v>22</v>
      </c>
      <c r="L152" s="1" t="str">
        <f>HYPERLINK("https://files.afu.se/Downloads/Transcripts/That%20UFO%20Podcast%20(Andy%20Mcgrillen)/2022 05 06 - That UFO Podcast - #Shorts - 'Where did you hear about that !' - Jeremy Corbell - That UFO Podcast_YqmYtKz3dAc - transcript (automated).pdf","Transcript Link")</f>
        <v>Transcript Link</v>
      </c>
      <c r="M152" s="2" t="str">
        <f>HYPERLINK("https://files.afu.se/Downloads/Transcripts/That%20UFO%20Podcast%20(Andy%20Mcgrillen)/2022 05 06 - That UFO Podcast - #Shorts - 'Where did you hear about that !' - Jeremy Corbell - That UFO Podcast_YqmYtKz3dAc - transcript (automated).pdf","Transcript Link")</f>
        <v>Transcript Link</v>
      </c>
    </row>
    <row r="153" ht="409.5" spans="1:13">
      <c r="A153" s="1" t="s">
        <v>741</v>
      </c>
      <c r="B153" s="1" t="s">
        <v>13</v>
      </c>
      <c r="C153" s="4" t="s">
        <v>742</v>
      </c>
      <c r="D153" s="1" t="s">
        <v>743</v>
      </c>
      <c r="E153" s="1" t="s">
        <v>744</v>
      </c>
      <c r="F153" s="4" t="s">
        <v>17</v>
      </c>
      <c r="G153" s="1" t="s">
        <v>18</v>
      </c>
      <c r="H153" s="1" t="s">
        <v>19</v>
      </c>
      <c r="I153" s="1" t="s">
        <v>20</v>
      </c>
      <c r="J153" s="1" t="s">
        <v>745</v>
      </c>
      <c r="K153" s="1" t="s">
        <v>22</v>
      </c>
      <c r="L153" s="1" t="str">
        <f>HYPERLINK("https://files.afu.se/Downloads/Transcripts/That%20UFO%20Podcast%20(Andy%20Mcgrillen)/2022 05 05 - That UFO Podcast - #Shorts - Misconceptions about remote viewing - Daz Smith - That UFO Podcast Clips_hztqzYr4xMU - transcript (automated).pdf","Transcript Link")</f>
        <v>Transcript Link</v>
      </c>
      <c r="M153" s="2" t="str">
        <f>HYPERLINK("https://files.afu.se/Downloads/Transcripts/That%20UFO%20Podcast%20(Andy%20Mcgrillen)/2022 05 05 - That UFO Podcast - #Shorts - Misconceptions about remote viewing - Daz Smith - That UFO Podcast Clips_hztqzYr4xMU - transcript (automated).pdf","Transcript Link")</f>
        <v>Transcript Link</v>
      </c>
    </row>
    <row r="154" ht="409.5" spans="1:13">
      <c r="A154" s="1" t="s">
        <v>746</v>
      </c>
      <c r="B154" s="1" t="s">
        <v>13</v>
      </c>
      <c r="C154" s="4" t="s">
        <v>747</v>
      </c>
      <c r="D154" s="1" t="s">
        <v>748</v>
      </c>
      <c r="E154" s="1" t="s">
        <v>744</v>
      </c>
      <c r="F154" s="4" t="s">
        <v>17</v>
      </c>
      <c r="G154" s="1" t="s">
        <v>18</v>
      </c>
      <c r="H154" s="1" t="s">
        <v>19</v>
      </c>
      <c r="I154" s="1" t="s">
        <v>20</v>
      </c>
      <c r="J154" s="1" t="s">
        <v>749</v>
      </c>
      <c r="K154" s="1" t="s">
        <v>22</v>
      </c>
      <c r="L154" s="1" t="str">
        <f>HYPERLINK("https://files.afu.se/Downloads/Transcripts/That%20UFO%20Podcast%20(Andy%20Mcgrillen)/2022 05 04 - That UFO Podcast - #Shorts - Agencies still using remote viewing - Daz Smith - That UFO Podcast Clips_XninmOF80F4 - transcript (automated).pdf","Transcript Link")</f>
        <v>Transcript Link</v>
      </c>
      <c r="M154" s="2" t="str">
        <f>HYPERLINK("https://files.afu.se/Downloads/Transcripts/That%20UFO%20Podcast%20(Andy%20Mcgrillen)/2022 05 04 - That UFO Podcast - #Shorts - Agencies still using remote viewing - Daz Smith - That UFO Podcast Clips_XninmOF80F4 - transcript (automated).pdf","Transcript Link")</f>
        <v>Transcript Link</v>
      </c>
    </row>
    <row r="155" ht="409.5" spans="1:13">
      <c r="A155" s="1" t="s">
        <v>750</v>
      </c>
      <c r="B155" s="1" t="s">
        <v>13</v>
      </c>
      <c r="C155" s="4" t="s">
        <v>751</v>
      </c>
      <c r="D155" s="1" t="s">
        <v>752</v>
      </c>
      <c r="E155" s="1" t="s">
        <v>744</v>
      </c>
      <c r="F155" s="4" t="s">
        <v>17</v>
      </c>
      <c r="G155" s="1" t="s">
        <v>18</v>
      </c>
      <c r="H155" s="1" t="s">
        <v>19</v>
      </c>
      <c r="I155" s="1" t="s">
        <v>20</v>
      </c>
      <c r="J155" s="1" t="s">
        <v>753</v>
      </c>
      <c r="K155" s="1" t="s">
        <v>22</v>
      </c>
      <c r="L155" s="1" t="str">
        <f>HYPERLINK("https://files.afu.se/Downloads/Transcripts/That%20UFO%20Podcast%20(Andy%20Mcgrillen)/2022 05 02 - That UFO Podcast - #Shorts - Hitchhiker Effect - Daz Smith - That UFO Podcast Clips_BB06-Moftqo - transcript (automated).pdf","Transcript Link")</f>
        <v>Transcript Link</v>
      </c>
      <c r="M155" s="2" t="str">
        <f>HYPERLINK("https://files.afu.se/Downloads/Transcripts/That%20UFO%20Podcast%20(Andy%20Mcgrillen)/2022 05 02 - That UFO Podcast - #Shorts - Hitchhiker Effect - Daz Smith - That UFO Podcast Clips_BB06-Moftqo - transcript (automated).pdf","Transcript Link")</f>
        <v>Transcript Link</v>
      </c>
    </row>
    <row r="156" ht="409.5" spans="1:13">
      <c r="A156" s="1" t="s">
        <v>754</v>
      </c>
      <c r="B156" s="1" t="s">
        <v>13</v>
      </c>
      <c r="C156" s="4" t="s">
        <v>755</v>
      </c>
      <c r="D156" s="1" t="s">
        <v>756</v>
      </c>
      <c r="E156" s="1" t="s">
        <v>757</v>
      </c>
      <c r="F156" s="4" t="s">
        <v>17</v>
      </c>
      <c r="G156" s="1" t="s">
        <v>18</v>
      </c>
      <c r="H156" s="1" t="s">
        <v>19</v>
      </c>
      <c r="I156" s="1" t="s">
        <v>20</v>
      </c>
      <c r="J156" s="1" t="s">
        <v>758</v>
      </c>
      <c r="K156" s="1" t="s">
        <v>22</v>
      </c>
      <c r="L156" s="1" t="str">
        <f>HYPERLINK("https://files.afu.se/Downloads/Transcripts/That%20UFO%20Podcast%20(Andy%20Mcgrillen)/2022 04 29 - That UFO Podcast - #Shorts - A word to the audience - Luis Elizondo - That UFO Podcast Clips_X8Zzo7DhOuI - transcript (automated).pdf","Transcript Link")</f>
        <v>Transcript Link</v>
      </c>
      <c r="M156" s="2" t="str">
        <f>HYPERLINK("https://files.afu.se/Downloads/Transcripts/That%20UFO%20Podcast%20(Andy%20Mcgrillen)/2022 04 29 - That UFO Podcast - #Shorts - A word to the audience - Luis Elizondo - That UFO Podcast Clips_X8Zzo7DhOuI - transcript (automated).pdf","Transcript Link")</f>
        <v>Transcript Link</v>
      </c>
    </row>
    <row r="157" ht="409.5" spans="1:13">
      <c r="A157" s="1" t="s">
        <v>754</v>
      </c>
      <c r="B157" s="1" t="s">
        <v>13</v>
      </c>
      <c r="C157" s="4" t="s">
        <v>759</v>
      </c>
      <c r="D157" s="1" t="s">
        <v>760</v>
      </c>
      <c r="E157" s="1" t="s">
        <v>757</v>
      </c>
      <c r="F157" s="4" t="s">
        <v>17</v>
      </c>
      <c r="G157" s="1" t="s">
        <v>18</v>
      </c>
      <c r="H157" s="1" t="s">
        <v>19</v>
      </c>
      <c r="I157" s="1" t="s">
        <v>20</v>
      </c>
      <c r="J157" s="1" t="s">
        <v>761</v>
      </c>
      <c r="K157" s="1" t="s">
        <v>22</v>
      </c>
      <c r="L157" s="1">
        <v>0</v>
      </c>
      <c r="M157" s="2">
        <v>0</v>
      </c>
    </row>
    <row r="158" ht="409.5" spans="1:13">
      <c r="A158" s="1" t="s">
        <v>754</v>
      </c>
      <c r="B158" s="1" t="s">
        <v>13</v>
      </c>
      <c r="C158" s="4" t="s">
        <v>762</v>
      </c>
      <c r="D158" s="1" t="s">
        <v>763</v>
      </c>
      <c r="E158" s="1" t="s">
        <v>764</v>
      </c>
      <c r="F158" s="4" t="s">
        <v>17</v>
      </c>
      <c r="G158" s="1" t="s">
        <v>18</v>
      </c>
      <c r="H158" s="1" t="s">
        <v>19</v>
      </c>
      <c r="I158" s="1" t="s">
        <v>20</v>
      </c>
      <c r="J158" s="1" t="s">
        <v>765</v>
      </c>
      <c r="K158" s="1" t="s">
        <v>22</v>
      </c>
      <c r="L158" s="1" t="str">
        <f>HYPERLINK("https://files.afu.se/Downloads/Transcripts/That%20UFO%20Podcast%20(Andy%20Mcgrillen)/2022 04 29 - That UFO Podcast - Lue Elizondo - Past, Present &amp; Future - That UFO Podcast_h9AyeH3yyMs - transcript (automated).pdf","Transcript Link")</f>
        <v>Transcript Link</v>
      </c>
      <c r="M158" s="2" t="str">
        <f>HYPERLINK("https://files.afu.se/Downloads/Transcripts/That%20UFO%20Podcast%20(Andy%20Mcgrillen)/2022 04 29 - That UFO Podcast - Lue Elizondo - Past, Present &amp; Future - That UFO Podcast_h9AyeH3yyMs - transcript (automated).pdf","Transcript Link")</f>
        <v>Transcript Link</v>
      </c>
    </row>
    <row r="159" ht="409.5" spans="1:13">
      <c r="A159" s="1" t="s">
        <v>766</v>
      </c>
      <c r="B159" s="1" t="s">
        <v>13</v>
      </c>
      <c r="C159" s="4" t="s">
        <v>767</v>
      </c>
      <c r="D159" s="1" t="s">
        <v>768</v>
      </c>
      <c r="E159" s="1" t="s">
        <v>757</v>
      </c>
      <c r="F159" s="4" t="s">
        <v>17</v>
      </c>
      <c r="G159" s="1" t="s">
        <v>18</v>
      </c>
      <c r="H159" s="1" t="s">
        <v>19</v>
      </c>
      <c r="I159" s="1" t="s">
        <v>20</v>
      </c>
      <c r="J159" s="1" t="s">
        <v>769</v>
      </c>
      <c r="K159" s="1" t="s">
        <v>22</v>
      </c>
      <c r="L159" s="1" t="str">
        <f>HYPERLINK("https://files.afu.se/Downloads/Transcripts/That%20UFO%20Podcast%20(Andy%20Mcgrillen)/2022 04 28 - That UFO Podcast - #Shorts - The Phenomenon &amp; Death - Luis Elizondo - That UFO Podcast Clips_TAR5Ho7R5Ek - transcript (automated).pdf","Transcript Link")</f>
        <v>Transcript Link</v>
      </c>
      <c r="M159" s="2" t="str">
        <f>HYPERLINK("https://files.afu.se/Downloads/Transcripts/That%20UFO%20Podcast%20(Andy%20Mcgrillen)/2022 04 28 - That UFO Podcast - #Shorts - The Phenomenon &amp; Death - Luis Elizondo - That UFO Podcast Clips_TAR5Ho7R5Ek - transcript (automated).pdf","Transcript Link")</f>
        <v>Transcript Link</v>
      </c>
    </row>
    <row r="160" ht="409.5" spans="1:13">
      <c r="A160" s="1" t="s">
        <v>770</v>
      </c>
      <c r="B160" s="1" t="s">
        <v>13</v>
      </c>
      <c r="C160" s="4" t="s">
        <v>771</v>
      </c>
      <c r="D160" s="1" t="s">
        <v>772</v>
      </c>
      <c r="E160" s="1" t="s">
        <v>757</v>
      </c>
      <c r="F160" s="4" t="s">
        <v>17</v>
      </c>
      <c r="G160" s="1" t="s">
        <v>18</v>
      </c>
      <c r="H160" s="1" t="s">
        <v>19</v>
      </c>
      <c r="I160" s="1" t="s">
        <v>20</v>
      </c>
      <c r="J160" s="1" t="s">
        <v>773</v>
      </c>
      <c r="K160" s="1" t="s">
        <v>22</v>
      </c>
      <c r="L160" s="1" t="str">
        <f>HYPERLINK("https://files.afu.se/Downloads/Transcripts/That%20UFO%20Podcast%20(Andy%20Mcgrillen)/2022 04 27 - That UFO Podcast - #Shorts - How would humanity use UAP technology  - Luis Elizondo - That UFO Podcast Clips_MgGZUHV7Unk - transcript (automated).pdf","Transcript Link")</f>
        <v>Transcript Link</v>
      </c>
      <c r="M160" s="2" t="str">
        <f>HYPERLINK("https://files.afu.se/Downloads/Transcripts/That%20UFO%20Podcast%20(Andy%20Mcgrillen)/2022 04 27 - That UFO Podcast - #Shorts - How would humanity use UAP technology  - Luis Elizondo - That UFO Podcast Clips_MgGZUHV7Unk - transcript (automated).pdf","Transcript Link")</f>
        <v>Transcript Link</v>
      </c>
    </row>
    <row r="161" ht="409.5" spans="1:13">
      <c r="A161" s="1" t="s">
        <v>774</v>
      </c>
      <c r="B161" s="1" t="s">
        <v>13</v>
      </c>
      <c r="C161" s="4" t="s">
        <v>775</v>
      </c>
      <c r="D161" s="1" t="s">
        <v>776</v>
      </c>
      <c r="E161" s="1" t="s">
        <v>757</v>
      </c>
      <c r="F161" s="4" t="s">
        <v>17</v>
      </c>
      <c r="G161" s="1" t="s">
        <v>18</v>
      </c>
      <c r="H161" s="1" t="s">
        <v>19</v>
      </c>
      <c r="I161" s="1" t="s">
        <v>20</v>
      </c>
      <c r="J161" s="1" t="s">
        <v>777</v>
      </c>
      <c r="K161" s="1" t="s">
        <v>22</v>
      </c>
      <c r="L161" s="1" t="str">
        <f>HYPERLINK("https://files.afu.se/Downloads/Transcripts/That%20UFO%20Podcast%20(Andy%20Mcgrillen)/2022 04 26 - That UFO Podcast - #Shorts - Playful - Luis Elizondo - That UFO Podcast Clips_8-rjvjiB1as - transcript (automated).pdf","Transcript Link")</f>
        <v>Transcript Link</v>
      </c>
      <c r="M161" s="2" t="str">
        <f>HYPERLINK("https://files.afu.se/Downloads/Transcripts/That%20UFO%20Podcast%20(Andy%20Mcgrillen)/2022 04 26 - That UFO Podcast - #Shorts - Playful - Luis Elizondo - That UFO Podcast Clips_8-rjvjiB1as - transcript (automated).pdf","Transcript Link")</f>
        <v>Transcript Link</v>
      </c>
    </row>
    <row r="162" ht="409.5" spans="1:13">
      <c r="A162" s="1" t="s">
        <v>778</v>
      </c>
      <c r="B162" s="1" t="s">
        <v>13</v>
      </c>
      <c r="C162" s="4" t="s">
        <v>779</v>
      </c>
      <c r="D162" s="1" t="s">
        <v>780</v>
      </c>
      <c r="E162" s="1" t="s">
        <v>781</v>
      </c>
      <c r="F162" s="4" t="s">
        <v>17</v>
      </c>
      <c r="G162" s="1" t="s">
        <v>18</v>
      </c>
      <c r="H162" s="1" t="s">
        <v>19</v>
      </c>
      <c r="I162" s="1" t="s">
        <v>20</v>
      </c>
      <c r="J162" s="1" t="s">
        <v>782</v>
      </c>
      <c r="K162" s="1" t="s">
        <v>22</v>
      </c>
      <c r="L162" s="1">
        <v>0</v>
      </c>
      <c r="M162" s="2">
        <v>0</v>
      </c>
    </row>
    <row r="163" ht="409.5" spans="1:13">
      <c r="A163" s="1" t="s">
        <v>783</v>
      </c>
      <c r="B163" s="1" t="s">
        <v>13</v>
      </c>
      <c r="C163" s="4" t="s">
        <v>784</v>
      </c>
      <c r="D163" s="1" t="s">
        <v>785</v>
      </c>
      <c r="E163" s="1" t="s">
        <v>781</v>
      </c>
      <c r="F163" s="4" t="s">
        <v>17</v>
      </c>
      <c r="G163" s="1" t="s">
        <v>18</v>
      </c>
      <c r="H163" s="1" t="s">
        <v>19</v>
      </c>
      <c r="I163" s="1" t="s">
        <v>20</v>
      </c>
      <c r="J163" s="1" t="s">
        <v>786</v>
      </c>
      <c r="K163" s="1" t="s">
        <v>22</v>
      </c>
      <c r="L163" s="1">
        <v>0</v>
      </c>
      <c r="M163" s="2">
        <v>0</v>
      </c>
    </row>
    <row r="164" ht="409.5" spans="1:13">
      <c r="A164" s="1" t="s">
        <v>787</v>
      </c>
      <c r="B164" s="1" t="s">
        <v>13</v>
      </c>
      <c r="C164" s="4" t="s">
        <v>788</v>
      </c>
      <c r="D164" s="1" t="s">
        <v>789</v>
      </c>
      <c r="E164" s="1" t="s">
        <v>790</v>
      </c>
      <c r="F164" s="4" t="s">
        <v>17</v>
      </c>
      <c r="G164" s="1" t="s">
        <v>18</v>
      </c>
      <c r="H164" s="1" t="s">
        <v>19</v>
      </c>
      <c r="I164" s="1" t="s">
        <v>20</v>
      </c>
      <c r="J164" s="1" t="s">
        <v>791</v>
      </c>
      <c r="K164" s="1" t="s">
        <v>22</v>
      </c>
      <c r="L164" s="1" t="str">
        <f>HYPERLINK("https://files.afu.se/Downloads/Transcripts/That%20UFO%20Podcast%20(Andy%20Mcgrillen)/2022 04 22 - That UFO Podcast - Behind-the-scenes in Colombia ('Phenomenology') - That UFO Podcast x Disclosure Team_kt6p7n6bYK4 - transcript (automated).pdf","Transcript Link")</f>
        <v>Transcript Link</v>
      </c>
      <c r="M164" s="2" t="str">
        <f>HYPERLINK("https://files.afu.se/Downloads/Transcripts/That%20UFO%20Podcast%20(Andy%20Mcgrillen)/2022 04 22 - That UFO Podcast - Behind-the-scenes in Colombia ('Phenomenology') - That UFO Podcast x Disclosure Team_kt6p7n6bYK4 - transcript (automated).pdf","Transcript Link")</f>
        <v>Transcript Link</v>
      </c>
    </row>
    <row r="165" ht="409.5" spans="1:13">
      <c r="A165" s="1" t="s">
        <v>792</v>
      </c>
      <c r="B165" s="1" t="s">
        <v>13</v>
      </c>
      <c r="C165" s="4" t="s">
        <v>793</v>
      </c>
      <c r="D165" s="1" t="s">
        <v>794</v>
      </c>
      <c r="E165" s="1" t="s">
        <v>781</v>
      </c>
      <c r="F165" s="4" t="s">
        <v>17</v>
      </c>
      <c r="G165" s="1" t="s">
        <v>18</v>
      </c>
      <c r="H165" s="1" t="s">
        <v>19</v>
      </c>
      <c r="I165" s="1" t="s">
        <v>20</v>
      </c>
      <c r="J165" s="1" t="s">
        <v>795</v>
      </c>
      <c r="K165" s="1" t="s">
        <v>22</v>
      </c>
      <c r="L165" s="1" t="str">
        <f>HYPERLINK("https://files.afu.se/Downloads/Transcripts/That%20UFO%20Podcast%20(Andy%20Mcgrillen)/2022 04 21 - That UFO Podcast - #Shorts - What is Garry Reid's position now  - Tim McMillan - That UFO Podcast Clips_GKTBGQgAcB4 - transcript (automated).pdf","Transcript Link")</f>
        <v>Transcript Link</v>
      </c>
      <c r="M165" s="2" t="str">
        <f>HYPERLINK("https://files.afu.se/Downloads/Transcripts/That%20UFO%20Podcast%20(Andy%20Mcgrillen)/2022 04 21 - That UFO Podcast - #Shorts - What is Garry Reid's position now  - Tim McMillan - That UFO Podcast Clips_GKTBGQgAcB4 - transcript (automated).pdf","Transcript Link")</f>
        <v>Transcript Link</v>
      </c>
    </row>
    <row r="166" ht="409.5" spans="1:13">
      <c r="A166" s="1" t="s">
        <v>796</v>
      </c>
      <c r="B166" s="1" t="s">
        <v>13</v>
      </c>
      <c r="C166" s="4" t="s">
        <v>797</v>
      </c>
      <c r="D166" s="1" t="s">
        <v>798</v>
      </c>
      <c r="E166" s="1" t="s">
        <v>799</v>
      </c>
      <c r="F166" s="4" t="s">
        <v>17</v>
      </c>
      <c r="G166" s="1" t="s">
        <v>18</v>
      </c>
      <c r="H166" s="1" t="s">
        <v>19</v>
      </c>
      <c r="I166" s="1" t="s">
        <v>20</v>
      </c>
      <c r="J166" s="1" t="s">
        <v>800</v>
      </c>
      <c r="K166" s="1" t="s">
        <v>22</v>
      </c>
      <c r="L166" s="1" t="str">
        <f>HYPERLINK("https://files.afu.se/Downloads/Transcripts/That%20UFO%20Podcast%20(Andy%20Mcgrillen)/2022 04 18 - That UFO Podcast - Avi Loeb, Galileo Project   Harvard University - That UFO Podcast_t9TI67BusQA - transcript (automated).pdf","Transcript Link")</f>
        <v>Transcript Link</v>
      </c>
      <c r="M166" s="2" t="str">
        <f>HYPERLINK("https://files.afu.se/Downloads/Transcripts/That%20UFO%20Podcast%20(Andy%20Mcgrillen)/2022 04 18 - That UFO Podcast - Avi Loeb, Galileo Project   Harvard University - That UFO Podcast_t9TI67BusQA - transcript (automated).pdf","Transcript Link")</f>
        <v>Transcript Link</v>
      </c>
    </row>
    <row r="167" ht="409.5" spans="1:13">
      <c r="A167" s="1" t="s">
        <v>796</v>
      </c>
      <c r="B167" s="1" t="s">
        <v>13</v>
      </c>
      <c r="C167" s="4" t="s">
        <v>801</v>
      </c>
      <c r="D167" s="1" t="s">
        <v>802</v>
      </c>
      <c r="E167" s="1" t="s">
        <v>803</v>
      </c>
      <c r="F167" s="4" t="s">
        <v>17</v>
      </c>
      <c r="G167" s="1" t="s">
        <v>18</v>
      </c>
      <c r="H167" s="1" t="s">
        <v>19</v>
      </c>
      <c r="I167" s="1" t="s">
        <v>20</v>
      </c>
      <c r="J167" s="1" t="s">
        <v>804</v>
      </c>
      <c r="K167" s="1" t="s">
        <v>22</v>
      </c>
      <c r="L167" s="1" t="str">
        <f>HYPERLINK("https://files.afu.se/Downloads/Transcripts/That%20UFO%20Podcast%20(Andy%20Mcgrillen)/2022 04 18 - That UFO Podcast - #Shorts - Avi Loeb - Identifying Unusual Objects - That UFO Podcast Clips_4Mr0kM9K2uY - transcript (automated).pdf","Transcript Link")</f>
        <v>Transcript Link</v>
      </c>
      <c r="M167" s="2" t="str">
        <f>HYPERLINK("https://files.afu.se/Downloads/Transcripts/That%20UFO%20Podcast%20(Andy%20Mcgrillen)/2022 04 18 - That UFO Podcast - #Shorts - Avi Loeb - Identifying Unusual Objects - That UFO Podcast Clips_4Mr0kM9K2uY - transcript (automated).pdf","Transcript Link")</f>
        <v>Transcript Link</v>
      </c>
    </row>
    <row r="168" ht="409.5" spans="1:13">
      <c r="A168" s="1" t="s">
        <v>805</v>
      </c>
      <c r="B168" s="1" t="s">
        <v>13</v>
      </c>
      <c r="C168" s="4" t="s">
        <v>806</v>
      </c>
      <c r="D168" s="1" t="s">
        <v>807</v>
      </c>
      <c r="E168" s="1" t="s">
        <v>808</v>
      </c>
      <c r="F168" s="4" t="s">
        <v>17</v>
      </c>
      <c r="G168" s="1" t="s">
        <v>18</v>
      </c>
      <c r="H168" s="1" t="s">
        <v>19</v>
      </c>
      <c r="I168" s="1" t="s">
        <v>20</v>
      </c>
      <c r="J168" s="1" t="s">
        <v>809</v>
      </c>
      <c r="K168" s="1" t="s">
        <v>22</v>
      </c>
      <c r="L168" s="1" t="str">
        <f>HYPERLINK("https://files.afu.se/Downloads/Transcripts/That%20UFO%20Podcast%20(Andy%20Mcgrillen)/2022 04 17 - That UFO Podcast - #Shorts - Avi Loeb - Gravity Repulsion - That UFO Podcast Clips_EVWNeiMSmpM - transcript (automated).pdf","Transcript Link")</f>
        <v>Transcript Link</v>
      </c>
      <c r="M168" s="2" t="str">
        <f>HYPERLINK("https://files.afu.se/Downloads/Transcripts/That%20UFO%20Podcast%20(Andy%20Mcgrillen)/2022 04 17 - That UFO Podcast - #Shorts - Avi Loeb - Gravity Repulsion - That UFO Podcast Clips_EVWNeiMSmpM - transcript (automated).pdf","Transcript Link")</f>
        <v>Transcript Link</v>
      </c>
    </row>
    <row r="169" ht="409.5" spans="1:13">
      <c r="A169" s="1" t="s">
        <v>810</v>
      </c>
      <c r="B169" s="1" t="s">
        <v>13</v>
      </c>
      <c r="C169" s="4" t="s">
        <v>811</v>
      </c>
      <c r="D169" s="1" t="s">
        <v>812</v>
      </c>
      <c r="E169" s="1" t="s">
        <v>813</v>
      </c>
      <c r="F169" s="4" t="s">
        <v>17</v>
      </c>
      <c r="G169" s="1" t="s">
        <v>18</v>
      </c>
      <c r="H169" s="1" t="s">
        <v>19</v>
      </c>
      <c r="I169" s="1" t="s">
        <v>20</v>
      </c>
      <c r="J169" s="1" t="s">
        <v>814</v>
      </c>
      <c r="K169" s="1" t="s">
        <v>22</v>
      </c>
      <c r="L169" s="1">
        <v>0</v>
      </c>
      <c r="M169" s="2">
        <v>0</v>
      </c>
    </row>
    <row r="170" ht="409.5" spans="1:13">
      <c r="A170" s="1" t="s">
        <v>815</v>
      </c>
      <c r="B170" s="1" t="s">
        <v>13</v>
      </c>
      <c r="C170" s="4" t="s">
        <v>816</v>
      </c>
      <c r="D170" s="1" t="s">
        <v>817</v>
      </c>
      <c r="E170" s="1" t="s">
        <v>818</v>
      </c>
      <c r="F170" s="4" t="s">
        <v>17</v>
      </c>
      <c r="G170" s="1" t="s">
        <v>18</v>
      </c>
      <c r="H170" s="1" t="s">
        <v>19</v>
      </c>
      <c r="I170" s="1" t="s">
        <v>20</v>
      </c>
      <c r="J170" s="1" t="s">
        <v>819</v>
      </c>
      <c r="K170" s="1" t="s">
        <v>22</v>
      </c>
      <c r="L170" s="1" t="str">
        <f>HYPERLINK("https://files.afu.se/Downloads/Transcripts/That%20UFO%20Podcast%20(Andy%20Mcgrillen)/2022 04 15 - That UFO Podcast - #Shorts - Avi Loeb - Trojan Horse - That UFO Podcast Clips_zi37MSp_hvg - transcript (automated).pdf","Transcript Link")</f>
        <v>Transcript Link</v>
      </c>
      <c r="M170" s="2" t="str">
        <f>HYPERLINK("https://files.afu.se/Downloads/Transcripts/That%20UFO%20Podcast%20(Andy%20Mcgrillen)/2022 04 15 - That UFO Podcast - #Shorts - Avi Loeb - Trojan Horse - That UFO Podcast Clips_zi37MSp_hvg - transcript (automated).pdf","Transcript Link")</f>
        <v>Transcript Link</v>
      </c>
    </row>
    <row r="171" ht="409.5" spans="1:13">
      <c r="A171" s="1" t="s">
        <v>820</v>
      </c>
      <c r="B171" s="1" t="s">
        <v>13</v>
      </c>
      <c r="C171" s="4" t="s">
        <v>821</v>
      </c>
      <c r="D171" s="1" t="s">
        <v>822</v>
      </c>
      <c r="E171" s="1" t="s">
        <v>823</v>
      </c>
      <c r="F171" s="4" t="s">
        <v>17</v>
      </c>
      <c r="G171" s="1" t="s">
        <v>18</v>
      </c>
      <c r="H171" s="1" t="s">
        <v>19</v>
      </c>
      <c r="I171" s="1" t="s">
        <v>20</v>
      </c>
      <c r="J171" s="1" t="s">
        <v>824</v>
      </c>
      <c r="K171" s="1" t="s">
        <v>22</v>
      </c>
      <c r="L171" s="1">
        <v>0</v>
      </c>
      <c r="M171" s="2">
        <v>0</v>
      </c>
    </row>
    <row r="172" ht="409.5" spans="1:13">
      <c r="A172" s="1" t="s">
        <v>825</v>
      </c>
      <c r="B172" s="1" t="s">
        <v>13</v>
      </c>
      <c r="C172" s="4" t="s">
        <v>826</v>
      </c>
      <c r="D172" s="1" t="s">
        <v>827</v>
      </c>
      <c r="E172" s="1" t="s">
        <v>828</v>
      </c>
      <c r="F172" s="4" t="s">
        <v>17</v>
      </c>
      <c r="G172" s="1" t="s">
        <v>18</v>
      </c>
      <c r="H172" s="1" t="s">
        <v>19</v>
      </c>
      <c r="I172" s="1" t="s">
        <v>20</v>
      </c>
      <c r="J172" s="1" t="s">
        <v>829</v>
      </c>
      <c r="K172" s="1" t="s">
        <v>22</v>
      </c>
      <c r="L172" s="1" t="str">
        <f>HYPERLINK("https://files.afu.se/Downloads/Transcripts/That%20UFO%20Podcast%20(Andy%20Mcgrillen)/2022 04 11 - That UFO Podcast - Rich Hoffman  (Scientific Coalition for UAP Studies) - That UFO Podcast_Oag7hYgAXZE - transcript (automated).pdf","Transcript Link")</f>
        <v>Transcript Link</v>
      </c>
      <c r="M172" s="2" t="str">
        <f>HYPERLINK("https://files.afu.se/Downloads/Transcripts/That%20UFO%20Podcast%20(Andy%20Mcgrillen)/2022 04 11 - That UFO Podcast - Rich Hoffman  (Scientific Coalition for UAP Studies) - That UFO Podcast_Oag7hYgAXZE - transcript (automated).pdf","Transcript Link")</f>
        <v>Transcript Link</v>
      </c>
    </row>
    <row r="173" ht="409.5" spans="1:13">
      <c r="A173" s="1" t="s">
        <v>830</v>
      </c>
      <c r="B173" s="1" t="s">
        <v>13</v>
      </c>
      <c r="C173" s="4" t="s">
        <v>831</v>
      </c>
      <c r="D173" s="1" t="s">
        <v>832</v>
      </c>
      <c r="E173" s="1" t="s">
        <v>833</v>
      </c>
      <c r="F173" s="4" t="s">
        <v>17</v>
      </c>
      <c r="G173" s="1" t="s">
        <v>18</v>
      </c>
      <c r="H173" s="1" t="s">
        <v>19</v>
      </c>
      <c r="I173" s="1" t="s">
        <v>20</v>
      </c>
      <c r="J173" s="1" t="s">
        <v>834</v>
      </c>
      <c r="K173" s="1" t="s">
        <v>22</v>
      </c>
      <c r="L173" s="1" t="str">
        <f>HYPERLINK("https://files.afu.se/Downloads/Transcripts/That%20UFO%20Podcast%20(Andy%20Mcgrillen)/2022 04 04 - That UFO Podcast - Chris Rutkowski - That UFO Podcast_ZsWOmr6DTqw - transcript (automated).pdf","Transcript Link")</f>
        <v>Transcript Link</v>
      </c>
      <c r="M173" s="2" t="str">
        <f>HYPERLINK("https://files.afu.se/Downloads/Transcripts/That%20UFO%20Podcast%20(Andy%20Mcgrillen)/2022 04 04 - That UFO Podcast - Chris Rutkowski - That UFO Podcast_ZsWOmr6DTqw - transcript (automated).pdf","Transcript Link")</f>
        <v>Transcript Link</v>
      </c>
    </row>
    <row r="174" ht="409.5" spans="1:13">
      <c r="A174" s="1" t="s">
        <v>835</v>
      </c>
      <c r="B174" s="1" t="s">
        <v>13</v>
      </c>
      <c r="C174" s="4" t="s">
        <v>836</v>
      </c>
      <c r="D174" s="1" t="s">
        <v>837</v>
      </c>
      <c r="E174" s="1" t="s">
        <v>838</v>
      </c>
      <c r="F174" s="4" t="s">
        <v>17</v>
      </c>
      <c r="G174" s="1" t="s">
        <v>18</v>
      </c>
      <c r="H174" s="1" t="s">
        <v>19</v>
      </c>
      <c r="I174" s="1" t="s">
        <v>20</v>
      </c>
      <c r="J174" s="1" t="s">
        <v>839</v>
      </c>
      <c r="K174" s="1" t="s">
        <v>22</v>
      </c>
      <c r="L174" s="1" t="str">
        <f>HYPERLINK("https://files.afu.se/Downloads/Transcripts/That%20UFO%20Podcast%20(Andy%20Mcgrillen)/2022 03 28 - That UFO Podcast - Jazz Shaw - That UFO Podcast (Audio Only)_U26dkUfjeck - transcript (automated).pdf","Transcript Link")</f>
        <v>Transcript Link</v>
      </c>
      <c r="M174" s="2" t="str">
        <f>HYPERLINK("https://files.afu.se/Downloads/Transcripts/That%20UFO%20Podcast%20(Andy%20Mcgrillen)/2022 03 28 - That UFO Podcast - Jazz Shaw - That UFO Podcast (Audio Only)_U26dkUfjeck - transcript (automated).pdf","Transcript Link")</f>
        <v>Transcript Link</v>
      </c>
    </row>
    <row r="175" ht="409.5" spans="1:13">
      <c r="A175" s="1" t="s">
        <v>840</v>
      </c>
      <c r="B175" s="1" t="s">
        <v>13</v>
      </c>
      <c r="C175" s="4" t="s">
        <v>841</v>
      </c>
      <c r="D175" s="1" t="s">
        <v>842</v>
      </c>
      <c r="E175" s="1" t="s">
        <v>843</v>
      </c>
      <c r="F175" s="4" t="s">
        <v>17</v>
      </c>
      <c r="G175" s="1" t="s">
        <v>18</v>
      </c>
      <c r="H175" s="1" t="s">
        <v>19</v>
      </c>
      <c r="I175" s="1" t="s">
        <v>20</v>
      </c>
      <c r="J175" s="1" t="s">
        <v>844</v>
      </c>
      <c r="K175" s="1" t="s">
        <v>22</v>
      </c>
      <c r="L175" s="1">
        <v>0</v>
      </c>
      <c r="M175" s="2">
        <v>0</v>
      </c>
    </row>
    <row r="176" ht="409.5" spans="1:13">
      <c r="A176" s="1" t="s">
        <v>845</v>
      </c>
      <c r="B176" s="1" t="s">
        <v>13</v>
      </c>
      <c r="C176" s="4" t="s">
        <v>846</v>
      </c>
      <c r="D176" s="1" t="s">
        <v>847</v>
      </c>
      <c r="E176" s="1" t="s">
        <v>848</v>
      </c>
      <c r="F176" s="4" t="s">
        <v>17</v>
      </c>
      <c r="G176" s="1" t="s">
        <v>18</v>
      </c>
      <c r="H176" s="1" t="s">
        <v>19</v>
      </c>
      <c r="I176" s="1" t="s">
        <v>20</v>
      </c>
      <c r="J176" s="1" t="s">
        <v>849</v>
      </c>
      <c r="K176" s="1" t="s">
        <v>22</v>
      </c>
      <c r="L176" s="1" t="str">
        <f>HYPERLINK("https://files.afu.se/Downloads/Transcripts/That%20UFO%20Podcast%20(Andy%20Mcgrillen)/2022 03 24 - That UFO Podcast - Profile  Tom DeLonge Part 2.5 - That UFO Podcast_OdkLYpe3iOo - transcript (automated).pdf","Transcript Link")</f>
        <v>Transcript Link</v>
      </c>
      <c r="M176" s="2" t="str">
        <f>HYPERLINK("https://files.afu.se/Downloads/Transcripts/That%20UFO%20Podcast%20(Andy%20Mcgrillen)/2022 03 24 - That UFO Podcast - Profile  Tom DeLonge Part 2.5 - That UFO Podcast_OdkLYpe3iOo - transcript (automated).pdf","Transcript Link")</f>
        <v>Transcript Link</v>
      </c>
    </row>
    <row r="177" ht="409.5" spans="1:13">
      <c r="A177" s="1" t="s">
        <v>850</v>
      </c>
      <c r="B177" s="1" t="s">
        <v>13</v>
      </c>
      <c r="C177" s="4" t="s">
        <v>851</v>
      </c>
      <c r="D177" s="1" t="s">
        <v>852</v>
      </c>
      <c r="E177" s="1" t="s">
        <v>853</v>
      </c>
      <c r="F177" s="4" t="s">
        <v>17</v>
      </c>
      <c r="G177" s="1" t="s">
        <v>18</v>
      </c>
      <c r="H177" s="1" t="s">
        <v>19</v>
      </c>
      <c r="I177" s="1" t="s">
        <v>20</v>
      </c>
      <c r="J177" s="1" t="s">
        <v>854</v>
      </c>
      <c r="K177" s="1" t="s">
        <v>22</v>
      </c>
      <c r="L177" s="1">
        <v>0</v>
      </c>
      <c r="M177" s="2">
        <v>0</v>
      </c>
    </row>
    <row r="178" ht="409.5" spans="1:13">
      <c r="A178" s="1" t="s">
        <v>855</v>
      </c>
      <c r="B178" s="1" t="s">
        <v>13</v>
      </c>
      <c r="C178" s="4" t="s">
        <v>856</v>
      </c>
      <c r="D178" s="1" t="s">
        <v>857</v>
      </c>
      <c r="E178" s="1" t="s">
        <v>858</v>
      </c>
      <c r="F178" s="4" t="s">
        <v>17</v>
      </c>
      <c r="G178" s="1" t="s">
        <v>18</v>
      </c>
      <c r="H178" s="1" t="s">
        <v>19</v>
      </c>
      <c r="I178" s="1" t="s">
        <v>20</v>
      </c>
      <c r="J178" s="1" t="s">
        <v>859</v>
      </c>
      <c r="K178" s="1" t="s">
        <v>22</v>
      </c>
      <c r="L178" s="1">
        <v>0</v>
      </c>
      <c r="M178" s="2">
        <v>0</v>
      </c>
    </row>
    <row r="179" ht="409.5" spans="1:13">
      <c r="A179" s="1" t="s">
        <v>860</v>
      </c>
      <c r="B179" s="1" t="s">
        <v>13</v>
      </c>
      <c r="C179" s="4" t="s">
        <v>861</v>
      </c>
      <c r="D179" s="1" t="s">
        <v>862</v>
      </c>
      <c r="E179" s="1" t="s">
        <v>863</v>
      </c>
      <c r="F179" s="4" t="s">
        <v>17</v>
      </c>
      <c r="G179" s="1" t="s">
        <v>18</v>
      </c>
      <c r="H179" s="1" t="s">
        <v>19</v>
      </c>
      <c r="I179" s="1" t="s">
        <v>20</v>
      </c>
      <c r="J179" s="1" t="s">
        <v>864</v>
      </c>
      <c r="K179" s="1" t="s">
        <v>22</v>
      </c>
      <c r="L179" s="1" t="str">
        <f>HYPERLINK("https://files.afu.se/Downloads/Transcripts/That%20UFO%20Podcast%20(Andy%20Mcgrillen)/2022 03 14 - That UFO Podcast - Daniel Otis - That UFO Podcast_e7xZviyJL5U - transcript (automated).pdf","Transcript Link")</f>
        <v>Transcript Link</v>
      </c>
      <c r="M179" s="2" t="str">
        <f>HYPERLINK("https://files.afu.se/Downloads/Transcripts/That%20UFO%20Podcast%20(Andy%20Mcgrillen)/2022 03 14 - That UFO Podcast - Daniel Otis - That UFO Podcast_e7xZviyJL5U - transcript (automated).pdf","Transcript Link")</f>
        <v>Transcript Link</v>
      </c>
    </row>
    <row r="180" ht="409.5" spans="1:13">
      <c r="A180" s="1" t="s">
        <v>865</v>
      </c>
      <c r="B180" s="1" t="s">
        <v>13</v>
      </c>
      <c r="C180" s="4" t="s">
        <v>866</v>
      </c>
      <c r="D180" s="1" t="s">
        <v>867</v>
      </c>
      <c r="E180" s="1" t="s">
        <v>868</v>
      </c>
      <c r="F180" s="4" t="s">
        <v>17</v>
      </c>
      <c r="G180" s="1" t="s">
        <v>18</v>
      </c>
      <c r="H180" s="1" t="s">
        <v>19</v>
      </c>
      <c r="I180" s="1" t="s">
        <v>20</v>
      </c>
      <c r="J180" s="1" t="s">
        <v>869</v>
      </c>
      <c r="K180" s="1" t="s">
        <v>22</v>
      </c>
      <c r="L180" s="1" t="str">
        <f>HYPERLINK("https://files.afu.se/Downloads/Transcripts/That%20UFO%20Podcast%20(Andy%20Mcgrillen)/2022 03 07 - That UFO Podcast - Dr. Diana Walsh Pasulka - That UFO Podcast_uvnlMNqH2Ac - transcript (automated).pdf","Transcript Link")</f>
        <v>Transcript Link</v>
      </c>
      <c r="M180" s="2" t="str">
        <f>HYPERLINK("https://files.afu.se/Downloads/Transcripts/That%20UFO%20Podcast%20(Andy%20Mcgrillen)/2022 03 07 - That UFO Podcast - Dr. Diana Walsh Pasulka - That UFO Podcast_uvnlMNqH2Ac - transcript (automated).pdf","Transcript Link")</f>
        <v>Transcript Link</v>
      </c>
    </row>
    <row r="181" ht="409.5" spans="1:13">
      <c r="A181" s="1" t="s">
        <v>870</v>
      </c>
      <c r="B181" s="1" t="s">
        <v>13</v>
      </c>
      <c r="C181" s="4" t="s">
        <v>871</v>
      </c>
      <c r="D181" s="1" t="s">
        <v>872</v>
      </c>
      <c r="E181" s="1" t="s">
        <v>873</v>
      </c>
      <c r="F181" s="4" t="s">
        <v>17</v>
      </c>
      <c r="G181" s="1" t="s">
        <v>18</v>
      </c>
      <c r="H181" s="1" t="s">
        <v>19</v>
      </c>
      <c r="I181" s="1" t="s">
        <v>20</v>
      </c>
      <c r="J181" s="1" t="s">
        <v>874</v>
      </c>
      <c r="K181" s="1" t="s">
        <v>22</v>
      </c>
      <c r="L181" s="1" t="str">
        <f>HYPERLINK("https://files.afu.se/Downloads/Transcripts/That%20UFO%20Podcast%20(Andy%20Mcgrillen)/2022 03 04 - That UFO Podcast - Profile  Tom DeLonge - Part 2 - That UFO Podcast_ky2ePnHwGqg - transcript (automated).pdf","Transcript Link")</f>
        <v>Transcript Link</v>
      </c>
      <c r="M181" s="2" t="str">
        <f>HYPERLINK("https://files.afu.se/Downloads/Transcripts/That%20UFO%20Podcast%20(Andy%20Mcgrillen)/2022 03 04 - That UFO Podcast - Profile  Tom DeLonge - Part 2 - That UFO Podcast_ky2ePnHwGqg - transcript (automated).pdf","Transcript Link")</f>
        <v>Transcript Link</v>
      </c>
    </row>
    <row r="182" ht="409.5" spans="1:13">
      <c r="A182" s="1" t="s">
        <v>875</v>
      </c>
      <c r="B182" s="1" t="s">
        <v>13</v>
      </c>
      <c r="C182" s="4" t="s">
        <v>876</v>
      </c>
      <c r="D182" s="1" t="s">
        <v>877</v>
      </c>
      <c r="E182" s="1" t="s">
        <v>878</v>
      </c>
      <c r="F182" s="4" t="s">
        <v>17</v>
      </c>
      <c r="G182" s="1" t="s">
        <v>18</v>
      </c>
      <c r="H182" s="1" t="s">
        <v>19</v>
      </c>
      <c r="I182" s="1" t="s">
        <v>20</v>
      </c>
      <c r="J182" s="1" t="s">
        <v>879</v>
      </c>
      <c r="K182" s="1" t="s">
        <v>22</v>
      </c>
      <c r="L182" s="1" t="str">
        <f>HYPERLINK("https://files.afu.se/Downloads/Transcripts/That%20UFO%20Podcast%20(Andy%20Mcgrillen)/2022 03 02 - That UFO Podcast - The Breakdown - Lue Elizondo media appearances, New documentaries, FOIA updates &amp; more..._2UufAKtLsq8 - transcript (automated).pdf","Transcript Link")</f>
        <v>Transcript Link</v>
      </c>
      <c r="M182" s="2" t="str">
        <f>HYPERLINK("https://files.afu.se/Downloads/Transcripts/That%20UFO%20Podcast%20(Andy%20Mcgrillen)/2022 03 02 - That UFO Podcast - The Breakdown - Lue Elizondo media appearances, New documentaries, FOIA updates &amp; more..._2UufAKtLsq8 - transcript (automated).pdf","Transcript Link")</f>
        <v>Transcript Link</v>
      </c>
    </row>
    <row r="183" ht="409.5" spans="1:13">
      <c r="A183" s="1" t="s">
        <v>875</v>
      </c>
      <c r="B183" s="1" t="s">
        <v>13</v>
      </c>
      <c r="C183" s="4" t="s">
        <v>880</v>
      </c>
      <c r="D183" s="1" t="s">
        <v>881</v>
      </c>
      <c r="E183" s="1" t="s">
        <v>882</v>
      </c>
      <c r="F183" s="4" t="s">
        <v>17</v>
      </c>
      <c r="G183" s="1" t="s">
        <v>18</v>
      </c>
      <c r="H183" s="1" t="s">
        <v>19</v>
      </c>
      <c r="I183" s="1" t="s">
        <v>20</v>
      </c>
      <c r="J183" s="1" t="s">
        <v>883</v>
      </c>
      <c r="K183" s="1" t="s">
        <v>22</v>
      </c>
      <c r="L183" s="1" t="str">
        <f>HYPERLINK("https://files.afu.se/Downloads/Transcripts/That%20UFO%20Podcast%20(Andy%20Mcgrillen)/2022 03 02 - That UFO Podcast - March Update - That UFO Podcast_owmqqEc8pzI - transcript (automated).pdf","Transcript Link")</f>
        <v>Transcript Link</v>
      </c>
      <c r="M183" s="2" t="str">
        <f>HYPERLINK("https://files.afu.se/Downloads/Transcripts/That%20UFO%20Podcast%20(Andy%20Mcgrillen)/2022 03 02 - That UFO Podcast - March Update - That UFO Podcast_owmqqEc8pzI - transcript (automated).pdf","Transcript Link")</f>
        <v>Transcript Link</v>
      </c>
    </row>
    <row r="184" ht="409.5" spans="1:13">
      <c r="A184" s="1" t="s">
        <v>884</v>
      </c>
      <c r="B184" s="1" t="s">
        <v>13</v>
      </c>
      <c r="C184" s="4" t="s">
        <v>885</v>
      </c>
      <c r="D184" s="1" t="s">
        <v>886</v>
      </c>
      <c r="E184" s="1" t="s">
        <v>887</v>
      </c>
      <c r="F184" s="4" t="s">
        <v>17</v>
      </c>
      <c r="G184" s="1" t="s">
        <v>18</v>
      </c>
      <c r="H184" s="1" t="s">
        <v>19</v>
      </c>
      <c r="I184" s="1" t="s">
        <v>20</v>
      </c>
      <c r="J184" s="1" t="s">
        <v>888</v>
      </c>
      <c r="K184" s="1" t="s">
        <v>22</v>
      </c>
      <c r="L184" s="1" t="str">
        <f>HYPERLINK("https://files.afu.se/Downloads/Transcripts/That%20UFO%20Podcast%20(Andy%20Mcgrillen)/2022 02 28 - That UFO Podcast - Kevin Randle - Levelland - That UFO Podcast_YVp4fZ3EoTo - transcript (automated).pdf","Transcript Link")</f>
        <v>Transcript Link</v>
      </c>
      <c r="M184" s="2" t="str">
        <f>HYPERLINK("https://files.afu.se/Downloads/Transcripts/That%20UFO%20Podcast%20(Andy%20Mcgrillen)/2022 02 28 - That UFO Podcast - Kevin Randle - Levelland - That UFO Podcast_YVp4fZ3EoTo - transcript (automated).pdf","Transcript Link")</f>
        <v>Transcript Link</v>
      </c>
    </row>
    <row r="185" ht="409.5" spans="1:13">
      <c r="A185" s="1" t="s">
        <v>889</v>
      </c>
      <c r="B185" s="1" t="s">
        <v>13</v>
      </c>
      <c r="C185" s="4" t="s">
        <v>890</v>
      </c>
      <c r="D185" s="1" t="s">
        <v>891</v>
      </c>
      <c r="E185" s="1" t="s">
        <v>892</v>
      </c>
      <c r="F185" s="4" t="s">
        <v>17</v>
      </c>
      <c r="G185" s="1" t="s">
        <v>18</v>
      </c>
      <c r="H185" s="1" t="s">
        <v>19</v>
      </c>
      <c r="I185" s="1" t="s">
        <v>20</v>
      </c>
      <c r="J185" s="1" t="s">
        <v>893</v>
      </c>
      <c r="K185" s="1" t="s">
        <v>22</v>
      </c>
      <c r="L185" s="1" t="str">
        <f>HYPERLINK("https://files.afu.se/Downloads/Transcripts/That%20UFO%20Podcast%20(Andy%20Mcgrillen)/2022 02 26 - That UFO Podcast - Profile  Tom DeLonge - Part 1.5 - That UFO Podcast_LsWEIfKdnKM - transcript (automated).pdf","Transcript Link")</f>
        <v>Transcript Link</v>
      </c>
      <c r="M185" s="2" t="str">
        <f>HYPERLINK("https://files.afu.se/Downloads/Transcripts/That%20UFO%20Podcast%20(Andy%20Mcgrillen)/2022 02 26 - That UFO Podcast - Profile  Tom DeLonge - Part 1.5 - That UFO Podcast_LsWEIfKdnKM - transcript (automated).pdf","Transcript Link")</f>
        <v>Transcript Link</v>
      </c>
    </row>
    <row r="186" ht="409.5" spans="1:13">
      <c r="A186" s="1" t="s">
        <v>894</v>
      </c>
      <c r="B186" s="1" t="s">
        <v>13</v>
      </c>
      <c r="C186" s="4" t="s">
        <v>895</v>
      </c>
      <c r="D186" s="1" t="s">
        <v>896</v>
      </c>
      <c r="E186" s="1" t="s">
        <v>897</v>
      </c>
      <c r="F186" s="4" t="s">
        <v>17</v>
      </c>
      <c r="G186" s="1" t="s">
        <v>18</v>
      </c>
      <c r="H186" s="1" t="s">
        <v>19</v>
      </c>
      <c r="I186" s="1" t="s">
        <v>20</v>
      </c>
      <c r="J186" s="1" t="s">
        <v>898</v>
      </c>
      <c r="K186" s="1" t="s">
        <v>22</v>
      </c>
      <c r="L186" s="1" t="str">
        <f>HYPERLINK("https://files.afu.se/Downloads/Transcripts/That%20UFO%20Podcast%20(Andy%20Mcgrillen)/2022 02 24 - That UFO Podcast - The Breakdown - Chris Mellon Air Force Article for The Debrief, Jim Semivan on C2C &amp; more_MQjcjkm0D5Q - transcript (automated).pdf","Transcript Link")</f>
        <v>Transcript Link</v>
      </c>
      <c r="M186" s="2" t="str">
        <f>HYPERLINK("https://files.afu.se/Downloads/Transcripts/That%20UFO%20Podcast%20(Andy%20Mcgrillen)/2022 02 24 - That UFO Podcast - The Breakdown - Chris Mellon Air Force Article for The Debrief, Jim Semivan on C2C &amp; more_MQjcjkm0D5Q - transcript (automated).pdf","Transcript Link")</f>
        <v>Transcript Link</v>
      </c>
    </row>
    <row r="187" ht="409.5" spans="1:13">
      <c r="A187" s="1" t="s">
        <v>899</v>
      </c>
      <c r="B187" s="1" t="s">
        <v>13</v>
      </c>
      <c r="C187" s="4" t="s">
        <v>900</v>
      </c>
      <c r="D187" s="1" t="s">
        <v>901</v>
      </c>
      <c r="E187" s="1" t="s">
        <v>902</v>
      </c>
      <c r="F187" s="4" t="s">
        <v>17</v>
      </c>
      <c r="G187" s="1" t="s">
        <v>18</v>
      </c>
      <c r="H187" s="1" t="s">
        <v>19</v>
      </c>
      <c r="I187" s="1" t="s">
        <v>20</v>
      </c>
      <c r="J187" s="1" t="s">
        <v>903</v>
      </c>
      <c r="K187" s="1" t="s">
        <v>22</v>
      </c>
      <c r="L187" s="1" t="str">
        <f>HYPERLINK("https://files.afu.se/Downloads/Transcripts/That%20UFO%20Podcast%20(Andy%20Mcgrillen)/2022 02 21 - That UFO Podcast - Tim McMillan - Part 2 - That UFO Podcast_P_9yBcwLAAQ - transcript (automated).pdf","Transcript Link")</f>
        <v>Transcript Link</v>
      </c>
      <c r="M187" s="2" t="str">
        <f>HYPERLINK("https://files.afu.se/Downloads/Transcripts/That%20UFO%20Podcast%20(Andy%20Mcgrillen)/2022 02 21 - That UFO Podcast - Tim McMillan - Part 2 - That UFO Podcast_P_9yBcwLAAQ - transcript (automated).pdf","Transcript Link")</f>
        <v>Transcript Link</v>
      </c>
    </row>
    <row r="188" ht="409.5" spans="1:13">
      <c r="A188" s="1" t="s">
        <v>904</v>
      </c>
      <c r="B188" s="1" t="s">
        <v>13</v>
      </c>
      <c r="C188" s="4" t="s">
        <v>905</v>
      </c>
      <c r="D188" s="1" t="s">
        <v>906</v>
      </c>
      <c r="E188" s="1" t="s">
        <v>907</v>
      </c>
      <c r="F188" s="4" t="s">
        <v>17</v>
      </c>
      <c r="G188" s="1" t="s">
        <v>18</v>
      </c>
      <c r="H188" s="1" t="s">
        <v>19</v>
      </c>
      <c r="I188" s="1" t="s">
        <v>20</v>
      </c>
      <c r="J188" s="1" t="s">
        <v>908</v>
      </c>
      <c r="K188" s="1" t="s">
        <v>22</v>
      </c>
      <c r="L188" s="1" t="str">
        <f>HYPERLINK("https://files.afu.se/Downloads/Transcripts/That%20UFO%20Podcast%20(Andy%20Mcgrillen)/2022 02 14 - That UFO Podcast - Tim McMillan - Part 1 - That UFO Podcast_gh3jwyBxdgk - transcript (automated).pdf","Transcript Link")</f>
        <v>Transcript Link</v>
      </c>
      <c r="M188" s="2" t="str">
        <f>HYPERLINK("https://files.afu.se/Downloads/Transcripts/That%20UFO%20Podcast%20(Andy%20Mcgrillen)/2022 02 14 - That UFO Podcast - Tim McMillan - Part 1 - That UFO Podcast_gh3jwyBxdgk - transcript (automated).pdf","Transcript Link")</f>
        <v>Transcript Link</v>
      </c>
    </row>
    <row r="189" ht="409.5" spans="1:13">
      <c r="A189" s="1" t="s">
        <v>909</v>
      </c>
      <c r="B189" s="1" t="s">
        <v>13</v>
      </c>
      <c r="C189" s="4" t="s">
        <v>910</v>
      </c>
      <c r="D189" s="1" t="s">
        <v>911</v>
      </c>
      <c r="E189" s="1" t="s">
        <v>912</v>
      </c>
      <c r="F189" s="4" t="s">
        <v>17</v>
      </c>
      <c r="G189" s="1" t="s">
        <v>18</v>
      </c>
      <c r="H189" s="1" t="s">
        <v>19</v>
      </c>
      <c r="I189" s="1" t="s">
        <v>20</v>
      </c>
      <c r="J189" s="1" t="s">
        <v>913</v>
      </c>
      <c r="K189" s="1" t="s">
        <v>22</v>
      </c>
      <c r="L189" s="1" t="str">
        <f>HYPERLINK("https://files.afu.se/Downloads/Transcripts/That%20UFO%20Podcast%20(Andy%20Mcgrillen)/2022 02 07 - That UFO Podcast - John Ramirez - Listener Questions - Part 2 - That UFO Podcast_1qHMm7B7VI0 - transcript (automated).pdf","Transcript Link")</f>
        <v>Transcript Link</v>
      </c>
      <c r="M189" s="2" t="str">
        <f>HYPERLINK("https://files.afu.se/Downloads/Transcripts/That%20UFO%20Podcast%20(Andy%20Mcgrillen)/2022 02 07 - That UFO Podcast - John Ramirez - Listener Questions - Part 2 - That UFO Podcast_1qHMm7B7VI0 - transcript (automated).pdf","Transcript Link")</f>
        <v>Transcript Link</v>
      </c>
    </row>
    <row r="190" ht="409.5" spans="1:13">
      <c r="A190" s="1" t="s">
        <v>914</v>
      </c>
      <c r="B190" s="1" t="s">
        <v>13</v>
      </c>
      <c r="C190" s="4" t="s">
        <v>915</v>
      </c>
      <c r="D190" s="1" t="s">
        <v>916</v>
      </c>
      <c r="E190" s="1" t="s">
        <v>917</v>
      </c>
      <c r="F190" s="4" t="s">
        <v>17</v>
      </c>
      <c r="G190" s="1" t="s">
        <v>18</v>
      </c>
      <c r="H190" s="1" t="s">
        <v>19</v>
      </c>
      <c r="I190" s="1" t="s">
        <v>20</v>
      </c>
      <c r="J190" s="1" t="s">
        <v>918</v>
      </c>
      <c r="K190" s="1" t="s">
        <v>22</v>
      </c>
      <c r="L190" s="1" t="str">
        <f>HYPERLINK("https://files.afu.se/Downloads/Transcripts/That%20UFO%20Podcast%20(Andy%20Mcgrillen)/2022 02 01 - That UFO Podcast - February Preview - That UFO Podcast_rwp7G4EGgEo - transcript (automated).pdf","Transcript Link")</f>
        <v>Transcript Link</v>
      </c>
      <c r="M190" s="2" t="str">
        <f>HYPERLINK("https://files.afu.se/Downloads/Transcripts/That%20UFO%20Podcast%20(Andy%20Mcgrillen)/2022 02 01 - That UFO Podcast - February Preview - That UFO Podcast_rwp7G4EGgEo - transcript (automated).pdf","Transcript Link")</f>
        <v>Transcript Link</v>
      </c>
    </row>
    <row r="191" ht="409.5" spans="1:13">
      <c r="A191" s="1" t="s">
        <v>919</v>
      </c>
      <c r="B191" s="1" t="s">
        <v>13</v>
      </c>
      <c r="C191" s="4" t="s">
        <v>920</v>
      </c>
      <c r="D191" s="1" t="s">
        <v>921</v>
      </c>
      <c r="E191" s="1" t="s">
        <v>922</v>
      </c>
      <c r="F191" s="4" t="s">
        <v>17</v>
      </c>
      <c r="G191" s="1" t="s">
        <v>18</v>
      </c>
      <c r="H191" s="1" t="s">
        <v>19</v>
      </c>
      <c r="I191" s="1" t="s">
        <v>20</v>
      </c>
      <c r="J191" s="1" t="s">
        <v>923</v>
      </c>
      <c r="K191" s="1" t="s">
        <v>22</v>
      </c>
      <c r="L191" s="1" t="str">
        <f>HYPERLINK("https://files.afu.se/Downloads/Transcripts/That%20UFO%20Podcast%20(Andy%20Mcgrillen)/2022 01 31 - That UFO Podcast - John Ramirez - Listener Questions - Part 1 - That UFO Podcast_biQyy8cZqbg - transcript (automated).pdf","Transcript Link")</f>
        <v>Transcript Link</v>
      </c>
      <c r="M191" s="2" t="str">
        <f>HYPERLINK("https://files.afu.se/Downloads/Transcripts/That%20UFO%20Podcast%20(Andy%20Mcgrillen)/2022 01 31 - That UFO Podcast - John Ramirez - Listener Questions - Part 1 - That UFO Podcast_biQyy8cZqbg - transcript (automated).pdf","Transcript Link")</f>
        <v>Transcript Link</v>
      </c>
    </row>
    <row r="192" ht="409.5" spans="1:13">
      <c r="A192" s="1" t="s">
        <v>924</v>
      </c>
      <c r="B192" s="1" t="s">
        <v>13</v>
      </c>
      <c r="C192" s="4" t="s">
        <v>925</v>
      </c>
      <c r="D192" s="1" t="s">
        <v>926</v>
      </c>
      <c r="E192" s="1" t="s">
        <v>927</v>
      </c>
      <c r="F192" s="4" t="s">
        <v>17</v>
      </c>
      <c r="G192" s="1" t="s">
        <v>18</v>
      </c>
      <c r="H192" s="1" t="s">
        <v>19</v>
      </c>
      <c r="I192" s="1" t="s">
        <v>20</v>
      </c>
      <c r="J192" s="1" t="s">
        <v>928</v>
      </c>
      <c r="K192" s="1" t="s">
        <v>22</v>
      </c>
      <c r="L192" s="1" t="str">
        <f>HYPERLINK("https://files.afu.se/Downloads/Transcripts/That%20UFO%20Podcast%20(Andy%20Mcgrillen)/2022 01 28 - That UFO Podcast - Dan, Vinnie &amp; Ashley  Phenomenology (Colombia Documentary) - That UFO Podcast__leskrgzho4 - transcript (automated).pdf","Transcript Link")</f>
        <v>Transcript Link</v>
      </c>
      <c r="M192" s="2" t="str">
        <f>HYPERLINK("https://files.afu.se/Downloads/Transcripts/That%20UFO%20Podcast%20(Andy%20Mcgrillen)/2022 01 28 - That UFO Podcast - Dan, Vinnie &amp; Ashley  Phenomenology (Colombia Documentary) - That UFO Podcast__leskrgzho4 - transcript (automated).pdf","Transcript Link")</f>
        <v>Transcript Link</v>
      </c>
    </row>
    <row r="193" ht="409.5" spans="1:13">
      <c r="A193" s="1" t="s">
        <v>929</v>
      </c>
      <c r="B193" s="1" t="s">
        <v>13</v>
      </c>
      <c r="C193" s="4" t="s">
        <v>930</v>
      </c>
      <c r="D193" s="1" t="s">
        <v>931</v>
      </c>
      <c r="E193" s="1" t="s">
        <v>932</v>
      </c>
      <c r="F193" s="4" t="s">
        <v>17</v>
      </c>
      <c r="G193" s="1" t="s">
        <v>18</v>
      </c>
      <c r="H193" s="1" t="s">
        <v>19</v>
      </c>
      <c r="I193" s="1" t="s">
        <v>20</v>
      </c>
      <c r="J193" s="1" t="s">
        <v>933</v>
      </c>
      <c r="K193" s="1" t="s">
        <v>22</v>
      </c>
      <c r="L193" s="1" t="str">
        <f>HYPERLINK("https://files.afu.se/Downloads/Transcripts/That%20UFO%20Podcast%20(Andy%20Mcgrillen)/2022 01 25 - That UFO Podcast - The Breakdown - Galileo Project, Luis Elizondo on Coast to Coast, and more!_AWTxQRWNhGU - transcript (automated).pdf","Transcript Link")</f>
        <v>Transcript Link</v>
      </c>
      <c r="M193" s="2" t="str">
        <f>HYPERLINK("https://files.afu.se/Downloads/Transcripts/That%20UFO%20Podcast%20(Andy%20Mcgrillen)/2022 01 25 - That UFO Podcast - The Breakdown - Galileo Project, Luis Elizondo on Coast to Coast, and more!_AWTxQRWNhGU - transcript (automated).pdf","Transcript Link")</f>
        <v>Transcript Link</v>
      </c>
    </row>
    <row r="194" ht="409.5" spans="1:13">
      <c r="A194" s="1" t="s">
        <v>934</v>
      </c>
      <c r="B194" s="1" t="s">
        <v>13</v>
      </c>
      <c r="C194" s="4" t="s">
        <v>935</v>
      </c>
      <c r="D194" s="1" t="s">
        <v>936</v>
      </c>
      <c r="E194" s="1" t="s">
        <v>937</v>
      </c>
      <c r="F194" s="4" t="s">
        <v>17</v>
      </c>
      <c r="G194" s="1" t="s">
        <v>18</v>
      </c>
      <c r="H194" s="1" t="s">
        <v>19</v>
      </c>
      <c r="I194" s="1" t="s">
        <v>20</v>
      </c>
      <c r="J194" s="1" t="s">
        <v>938</v>
      </c>
      <c r="K194" s="1" t="s">
        <v>22</v>
      </c>
      <c r="L194" s="1" t="str">
        <f>HYPERLINK("https://files.afu.se/Downloads/Transcripts/That%20UFO%20Podcast%20(Andy%20Mcgrillen)/2022 01 21 - That UFO Podcast - Profile  Tom DeLonge - Part 1 - That UFO Podcast_4kMUyFc7IAM - transcript (automated).pdf","Transcript Link")</f>
        <v>Transcript Link</v>
      </c>
      <c r="M194" s="2" t="str">
        <f>HYPERLINK("https://files.afu.se/Downloads/Transcripts/That%20UFO%20Podcast%20(Andy%20Mcgrillen)/2022 01 21 - That UFO Podcast - Profile  Tom DeLonge - Part 1 - That UFO Podcast_4kMUyFc7IAM - transcript (automated).pdf","Transcript Link")</f>
        <v>Transcript Link</v>
      </c>
    </row>
    <row r="195" ht="409.5" spans="1:13">
      <c r="A195" s="1" t="s">
        <v>939</v>
      </c>
      <c r="B195" s="1" t="s">
        <v>13</v>
      </c>
      <c r="C195" s="4" t="s">
        <v>940</v>
      </c>
      <c r="D195" s="1" t="s">
        <v>941</v>
      </c>
      <c r="E195" s="1" t="s">
        <v>942</v>
      </c>
      <c r="F195" s="4" t="s">
        <v>17</v>
      </c>
      <c r="G195" s="1" t="s">
        <v>18</v>
      </c>
      <c r="H195" s="1" t="s">
        <v>19</v>
      </c>
      <c r="I195" s="1" t="s">
        <v>20</v>
      </c>
      <c r="J195" s="1" t="s">
        <v>943</v>
      </c>
      <c r="K195" s="1" t="s">
        <v>22</v>
      </c>
      <c r="L195" s="1" t="str">
        <f>HYPERLINK("https://files.afu.se/Downloads/Transcripts/That%20UFO%20Podcast%20(Andy%20Mcgrillen)/2022 01 19 - That UFO Podcast - From The Archives - Buddy (@alienprotocols7946)_eB7I9ddaa2k - transcript (automated).pdf","Transcript Link")</f>
        <v>Transcript Link</v>
      </c>
      <c r="M195" s="2" t="str">
        <f>HYPERLINK("https://files.afu.se/Downloads/Transcripts/That%20UFO%20Podcast%20(Andy%20Mcgrillen)/2022 01 19 - That UFO Podcast - From The Archives - Buddy (@alienprotocols7946)_eB7I9ddaa2k - transcript (automated).pdf","Transcript Link")</f>
        <v>Transcript Link</v>
      </c>
    </row>
    <row r="196" ht="409.5" spans="1:13">
      <c r="A196" s="1" t="s">
        <v>944</v>
      </c>
      <c r="B196" s="1" t="s">
        <v>13</v>
      </c>
      <c r="C196" s="4" t="s">
        <v>945</v>
      </c>
      <c r="D196" s="1" t="s">
        <v>946</v>
      </c>
      <c r="E196" s="1" t="s">
        <v>947</v>
      </c>
      <c r="F196" s="4" t="s">
        <v>17</v>
      </c>
      <c r="G196" s="1" t="s">
        <v>18</v>
      </c>
      <c r="H196" s="1" t="s">
        <v>19</v>
      </c>
      <c r="I196" s="1" t="s">
        <v>20</v>
      </c>
      <c r="J196" s="1" t="s">
        <v>948</v>
      </c>
      <c r="K196" s="1" t="s">
        <v>22</v>
      </c>
      <c r="L196" s="1" t="str">
        <f>HYPERLINK("https://files.afu.se/Downloads/Transcripts/That%20UFO%20Podcast%20(Andy%20Mcgrillen)/2022 01 18 - That UFO Podcast - Listener Call-In January - That UFO Podcast_YeMvSc5b9HM - transcript (automated).pdf","Transcript Link")</f>
        <v>Transcript Link</v>
      </c>
      <c r="M196" s="2" t="str">
        <f>HYPERLINK("https://files.afu.se/Downloads/Transcripts/That%20UFO%20Podcast%20(Andy%20Mcgrillen)/2022 01 18 - That UFO Podcast - Listener Call-In January - That UFO Podcast_YeMvSc5b9HM - transcript (automated).pdf","Transcript Link")</f>
        <v>Transcript Link</v>
      </c>
    </row>
    <row r="197" ht="409.5" spans="1:13">
      <c r="A197" s="1" t="s">
        <v>949</v>
      </c>
      <c r="B197" s="1" t="s">
        <v>13</v>
      </c>
      <c r="C197" s="4" t="s">
        <v>950</v>
      </c>
      <c r="D197" s="1" t="s">
        <v>951</v>
      </c>
      <c r="E197" s="1" t="s">
        <v>952</v>
      </c>
      <c r="F197" s="4" t="s">
        <v>17</v>
      </c>
      <c r="G197" s="1" t="s">
        <v>18</v>
      </c>
      <c r="H197" s="1" t="s">
        <v>19</v>
      </c>
      <c r="I197" s="1" t="s">
        <v>20</v>
      </c>
      <c r="J197" s="1" t="s">
        <v>953</v>
      </c>
      <c r="K197" s="1" t="s">
        <v>22</v>
      </c>
      <c r="L197" s="1" t="str">
        <f>HYPERLINK("https://files.afu.se/Downloads/Transcripts/That%20UFO%20Podcast%20(Andy%20Mcgrillen)/2022 01 12 - That UFO Podcast - Franc Milburn, Veteran &amp; National Security Expert - That UFO Podcast_0zkeojPPhGY - transcript (automated).pdf","Transcript Link")</f>
        <v>Transcript Link</v>
      </c>
      <c r="M197" s="2" t="str">
        <f>HYPERLINK("https://files.afu.se/Downloads/Transcripts/That%20UFO%20Podcast%20(Andy%20Mcgrillen)/2022 01 12 - That UFO Podcast - Franc Milburn, Veteran &amp; National Security Expert - That UFO Podcast_0zkeojPPhGY - transcript (automated).pdf","Transcript Link")</f>
        <v>Transcript Link</v>
      </c>
    </row>
    <row r="198" ht="409.5" spans="1:13">
      <c r="A198" s="1" t="s">
        <v>949</v>
      </c>
      <c r="B198" s="1" t="s">
        <v>13</v>
      </c>
      <c r="C198" s="4" t="s">
        <v>954</v>
      </c>
      <c r="D198" s="1" t="s">
        <v>955</v>
      </c>
      <c r="E198" s="1" t="s">
        <v>956</v>
      </c>
      <c r="F198" s="4" t="s">
        <v>17</v>
      </c>
      <c r="G198" s="1" t="s">
        <v>18</v>
      </c>
      <c r="H198" s="1" t="s">
        <v>19</v>
      </c>
      <c r="I198" s="1" t="s">
        <v>20</v>
      </c>
      <c r="J198" s="1" t="s">
        <v>957</v>
      </c>
      <c r="K198" s="1" t="s">
        <v>22</v>
      </c>
      <c r="L198" s="1" t="str">
        <f>HYPERLINK("https://files.afu.se/Downloads/Transcripts/That%20UFO%20Podcast%20(Andy%20Mcgrillen)/2022 01 12 - That UFO Podcast - From The Archives - Dr. Simeon Hein (@Fractalfriend)_KOJmpx0ueoM - transcript (automated).pdf","Transcript Link")</f>
        <v>Transcript Link</v>
      </c>
      <c r="M198" s="2" t="str">
        <f>HYPERLINK("https://files.afu.se/Downloads/Transcripts/That%20UFO%20Podcast%20(Andy%20Mcgrillen)/2022 01 12 - That UFO Podcast - From The Archives - Dr. Simeon Hein (@Fractalfriend)_KOJmpx0ueoM - transcript (automated).pdf","Transcript Link")</f>
        <v>Transcript Link</v>
      </c>
    </row>
    <row r="199" ht="409.5" spans="1:13">
      <c r="A199" s="1" t="s">
        <v>958</v>
      </c>
      <c r="B199" s="1" t="s">
        <v>13</v>
      </c>
      <c r="C199" s="4" t="s">
        <v>959</v>
      </c>
      <c r="D199" s="1" t="s">
        <v>960</v>
      </c>
      <c r="E199" s="1" t="s">
        <v>961</v>
      </c>
      <c r="F199" s="4" t="s">
        <v>17</v>
      </c>
      <c r="G199" s="1" t="s">
        <v>18</v>
      </c>
      <c r="H199" s="1" t="s">
        <v>19</v>
      </c>
      <c r="I199" s="1" t="s">
        <v>20</v>
      </c>
      <c r="J199" s="1" t="s">
        <v>962</v>
      </c>
      <c r="K199" s="1" t="s">
        <v>22</v>
      </c>
      <c r="L199" s="1">
        <v>0</v>
      </c>
      <c r="M199" s="2">
        <v>0</v>
      </c>
    </row>
    <row r="200" ht="409.5" spans="1:13">
      <c r="A200" s="1" t="s">
        <v>963</v>
      </c>
      <c r="B200" s="1" t="s">
        <v>13</v>
      </c>
      <c r="C200" s="4" t="s">
        <v>964</v>
      </c>
      <c r="D200" s="1" t="s">
        <v>965</v>
      </c>
      <c r="E200" s="1" t="s">
        <v>966</v>
      </c>
      <c r="F200" s="4" t="s">
        <v>17</v>
      </c>
      <c r="G200" s="1" t="s">
        <v>18</v>
      </c>
      <c r="H200" s="1" t="s">
        <v>19</v>
      </c>
      <c r="I200" s="1" t="s">
        <v>20</v>
      </c>
      <c r="J200" s="1" t="s">
        <v>967</v>
      </c>
      <c r="K200" s="1" t="s">
        <v>22</v>
      </c>
      <c r="L200" s="1" t="str">
        <f>HYPERLINK("https://files.afu.se/Downloads/Transcripts/That%20UFO%20Podcast%20(Andy%20Mcgrillen)/2022 01 06 - That UFO Podcast - That UFO Podcast - Ashley Cowie - Part 2_OTi-_rWGTjc - transcript (automated).pdf","Transcript Link")</f>
        <v>Transcript Link</v>
      </c>
      <c r="M200" s="2" t="str">
        <f>HYPERLINK("https://files.afu.se/Downloads/Transcripts/That%20UFO%20Podcast%20(Andy%20Mcgrillen)/2022 01 06 - That UFO Podcast - That UFO Podcast - Ashley Cowie - Part 2_OTi-_rWGTjc - transcript (automated).pdf","Transcript Link")</f>
        <v>Transcript Link</v>
      </c>
    </row>
    <row r="201" ht="409.5" spans="1:13">
      <c r="A201" s="1" t="s">
        <v>968</v>
      </c>
      <c r="B201" s="1" t="s">
        <v>13</v>
      </c>
      <c r="C201" s="4" t="s">
        <v>969</v>
      </c>
      <c r="D201" s="1" t="s">
        <v>970</v>
      </c>
      <c r="E201" s="1" t="s">
        <v>971</v>
      </c>
      <c r="F201" s="4" t="s">
        <v>17</v>
      </c>
      <c r="G201" s="1" t="s">
        <v>18</v>
      </c>
      <c r="H201" s="1" t="s">
        <v>19</v>
      </c>
      <c r="I201" s="1" t="s">
        <v>20</v>
      </c>
      <c r="J201" s="1" t="s">
        <v>972</v>
      </c>
      <c r="K201" s="1" t="s">
        <v>22</v>
      </c>
      <c r="L201" s="1" t="str">
        <f>HYPERLINK("https://files.afu.se/Downloads/Transcripts/That%20UFO%20Podcast%20(Andy%20Mcgrillen)/2022 01 05 - That UFO Podcast - That UFO Podcast - Ashley Cowie - Part 1_l9IPXivKvtc - transcript (automated).pdf","Transcript Link")</f>
        <v>Transcript Link</v>
      </c>
      <c r="M201" s="2" t="str">
        <f>HYPERLINK("https://files.afu.se/Downloads/Transcripts/That%20UFO%20Podcast%20(Andy%20Mcgrillen)/2022 01 05 - That UFO Podcast - That UFO Podcast - Ashley Cowie - Part 1_l9IPXivKvtc - transcript (automated).pdf","Transcript Link")</f>
        <v>Transcript Link</v>
      </c>
    </row>
    <row r="202" ht="409.5" spans="1:13">
      <c r="A202" s="1" t="s">
        <v>973</v>
      </c>
      <c r="B202" s="1" t="s">
        <v>13</v>
      </c>
      <c r="C202" s="4" t="s">
        <v>974</v>
      </c>
      <c r="D202" s="1" t="s">
        <v>975</v>
      </c>
      <c r="E202" s="1" t="s">
        <v>976</v>
      </c>
      <c r="F202" s="4" t="s">
        <v>17</v>
      </c>
      <c r="G202" s="1" t="s">
        <v>18</v>
      </c>
      <c r="H202" s="1" t="s">
        <v>19</v>
      </c>
      <c r="I202" s="1" t="s">
        <v>20</v>
      </c>
      <c r="J202" s="1" t="s">
        <v>977</v>
      </c>
      <c r="K202" s="1" t="s">
        <v>22</v>
      </c>
      <c r="L202" s="1" t="str">
        <f>HYPERLINK("https://files.afu.se/Downloads/Transcripts/That%20UFO%20Podcast%20(Andy%20Mcgrillen)/2022 01 02 - That UFO Podcast - 2021 Highlights   2022 Hopes_6noCYXAe1s4 - transcript (automated).pdf","Transcript Link")</f>
        <v>Transcript Link</v>
      </c>
      <c r="M202" s="2" t="str">
        <f>HYPERLINK("https://files.afu.se/Downloads/Transcripts/That%20UFO%20Podcast%20(Andy%20Mcgrillen)/2022 01 02 - That UFO Podcast - 2021 Highlights   2022 Hopes_6noCYXAe1s4 - transcript (automated).pdf","Transcript Link")</f>
        <v>Transcript Link</v>
      </c>
    </row>
    <row r="203" ht="409.5" spans="1:13">
      <c r="A203" s="1" t="s">
        <v>973</v>
      </c>
      <c r="B203" s="1" t="s">
        <v>13</v>
      </c>
      <c r="C203" s="4" t="s">
        <v>978</v>
      </c>
      <c r="D203" s="1" t="s">
        <v>979</v>
      </c>
      <c r="E203" s="1" t="s">
        <v>980</v>
      </c>
      <c r="F203" s="4" t="s">
        <v>17</v>
      </c>
      <c r="G203" s="1" t="s">
        <v>18</v>
      </c>
      <c r="H203" s="1" t="s">
        <v>19</v>
      </c>
      <c r="I203" s="1" t="s">
        <v>20</v>
      </c>
      <c r="J203" s="1" t="s">
        <v>981</v>
      </c>
      <c r="K203" s="1" t="s">
        <v>22</v>
      </c>
      <c r="L203" s="1" t="str">
        <f>HYPERLINK("https://files.afu.se/Downloads/Transcripts/That%20UFO%20Podcast%20(Andy%20Mcgrillen)/2022 01 02 - That UFO Podcast - That UFO Podcast - January Update_nk4JyFPqHJs - transcript (automated).pdf","Transcript Link")</f>
        <v>Transcript Link</v>
      </c>
      <c r="M203" s="2" t="str">
        <f>HYPERLINK("https://files.afu.se/Downloads/Transcripts/That%20UFO%20Podcast%20(Andy%20Mcgrillen)/2022 01 02 - That UFO Podcast - That UFO Podcast - January Update_nk4JyFPqHJs - transcript (automated).pdf","Transcript Link")</f>
        <v>Transcript Link</v>
      </c>
    </row>
    <row r="204" ht="409.5" spans="1:13">
      <c r="A204" s="1" t="s">
        <v>982</v>
      </c>
      <c r="B204" s="1" t="s">
        <v>13</v>
      </c>
      <c r="C204" s="4" t="s">
        <v>983</v>
      </c>
      <c r="D204" s="1" t="s">
        <v>984</v>
      </c>
      <c r="E204" s="1" t="s">
        <v>985</v>
      </c>
      <c r="F204" s="4" t="s">
        <v>17</v>
      </c>
      <c r="G204" s="1" t="s">
        <v>18</v>
      </c>
      <c r="H204" s="1" t="s">
        <v>19</v>
      </c>
      <c r="I204" s="1" t="s">
        <v>20</v>
      </c>
      <c r="J204" s="1" t="s">
        <v>986</v>
      </c>
      <c r="K204" s="1" t="s">
        <v>22</v>
      </c>
      <c r="L204" s="1" t="str">
        <f>HYPERLINK("https://files.afu.se/Downloads/Transcripts/That%20UFO%20Podcast%20(Andy%20Mcgrillen)/2021 12 27 - That UFO Podcast - The Breakdown - President Biden Signs UAP Legislation!_vOSmocj1y1Y - transcript (automated).pdf","Transcript Link")</f>
        <v>Transcript Link</v>
      </c>
      <c r="M204" s="2" t="str">
        <f>HYPERLINK("https://files.afu.se/Downloads/Transcripts/That%20UFO%20Podcast%20(Andy%20Mcgrillen)/2021 12 27 - That UFO Podcast - The Breakdown - President Biden Signs UAP Legislation!_vOSmocj1y1Y - transcript (automated).pdf","Transcript Link")</f>
        <v>Transcript Link</v>
      </c>
    </row>
    <row r="205" ht="409.5" spans="1:13">
      <c r="A205" s="1" t="s">
        <v>987</v>
      </c>
      <c r="B205" s="1" t="s">
        <v>13</v>
      </c>
      <c r="C205" s="4" t="s">
        <v>988</v>
      </c>
      <c r="D205" s="1" t="s">
        <v>989</v>
      </c>
      <c r="E205" s="1" t="s">
        <v>990</v>
      </c>
      <c r="F205" s="4" t="s">
        <v>17</v>
      </c>
      <c r="G205" s="1" t="s">
        <v>18</v>
      </c>
      <c r="H205" s="1" t="s">
        <v>19</v>
      </c>
      <c r="I205" s="1" t="s">
        <v>20</v>
      </c>
      <c r="J205" s="1" t="s">
        <v>991</v>
      </c>
      <c r="K205" s="1" t="s">
        <v>22</v>
      </c>
      <c r="L205" s="1" t="str">
        <f>HYPERLINK("https://files.afu.se/Downloads/Transcripts/That%20UFO%20Podcast%20(Andy%20Mcgrillen)/2021 12 26 - That UFO Podcast - The OTHER Show - KGRA - Episode 11 (10th December 2021, Guests  Dave Partridge &amp; Vinnie Adams)_w3-w-70yhRw - transcript (automated).pdf","Transcript Link")</f>
        <v>Transcript Link</v>
      </c>
      <c r="M205" s="2" t="str">
        <f>HYPERLINK("https://files.afu.se/Downloads/Transcripts/That%20UFO%20Podcast%20(Andy%20Mcgrillen)/2021 12 26 - That UFO Podcast - The OTHER Show - KGRA - Episode 11 (10th December 2021, Guests  Dave Partridge &amp; Vinnie Adams)_w3-w-70yhRw - transcript (automated).pdf","Transcript Link")</f>
        <v>Transcript Link</v>
      </c>
    </row>
    <row r="206" ht="409.5" spans="1:13">
      <c r="A206" s="1" t="s">
        <v>992</v>
      </c>
      <c r="B206" s="1" t="s">
        <v>13</v>
      </c>
      <c r="C206" s="4" t="s">
        <v>993</v>
      </c>
      <c r="D206" s="1" t="s">
        <v>994</v>
      </c>
      <c r="E206" s="1" t="s">
        <v>995</v>
      </c>
      <c r="F206" s="4" t="s">
        <v>17</v>
      </c>
      <c r="G206" s="1" t="s">
        <v>18</v>
      </c>
      <c r="H206" s="1" t="s">
        <v>19</v>
      </c>
      <c r="I206" s="1" t="s">
        <v>20</v>
      </c>
      <c r="J206" s="1" t="s">
        <v>996</v>
      </c>
      <c r="K206" s="1" t="s">
        <v>22</v>
      </c>
      <c r="L206" s="1" t="str">
        <f>HYPERLINK("https://files.afu.se/Downloads/Transcripts/That%20UFO%20Podcast%20(Andy%20Mcgrillen)/2021 12 20 - That UFO Podcast - That UFO Podcast - Dr. Michael Masters_jux_wagpYDI - transcript (automated).pdf","Transcript Link")</f>
        <v>Transcript Link</v>
      </c>
      <c r="M206" s="2" t="str">
        <f>HYPERLINK("https://files.afu.se/Downloads/Transcripts/That%20UFO%20Podcast%20(Andy%20Mcgrillen)/2021 12 20 - That UFO Podcast - That UFO Podcast - Dr. Michael Masters_jux_wagpYDI - transcript (automated).pdf","Transcript Link")</f>
        <v>Transcript Link</v>
      </c>
    </row>
    <row r="207" ht="409.5" spans="1:13">
      <c r="A207" s="1" t="s">
        <v>997</v>
      </c>
      <c r="B207" s="1" t="s">
        <v>13</v>
      </c>
      <c r="C207" s="4" t="s">
        <v>998</v>
      </c>
      <c r="D207" s="1" t="s">
        <v>999</v>
      </c>
      <c r="E207" s="1" t="s">
        <v>1000</v>
      </c>
      <c r="F207" s="4" t="s">
        <v>17</v>
      </c>
      <c r="G207" s="1" t="s">
        <v>18</v>
      </c>
      <c r="H207" s="1" t="s">
        <v>19</v>
      </c>
      <c r="I207" s="1" t="s">
        <v>20</v>
      </c>
      <c r="J207" s="1" t="s">
        <v>1001</v>
      </c>
      <c r="K207" s="1" t="s">
        <v>22</v>
      </c>
      <c r="L207" s="1" t="str">
        <f>HYPERLINK("https://files.afu.se/Downloads/Transcripts/That%20UFO%20Podcast%20(Andy%20Mcgrillen)/2021 12 19 - That UFO Podcast - The OTHER Show - KGRA - Episode 10 - Live! (3rd December 2021, Guest  Red Panda Koala)_S8ndT_U25gM - transcript (automated).pdf","Transcript Link")</f>
        <v>Transcript Link</v>
      </c>
      <c r="M207" s="2" t="str">
        <f>HYPERLINK("https://files.afu.se/Downloads/Transcripts/That%20UFO%20Podcast%20(Andy%20Mcgrillen)/2021 12 19 - That UFO Podcast - The OTHER Show - KGRA - Episode 10 - Live! (3rd December 2021, Guest  Red Panda Koala)_S8ndT_U25gM - transcript (automated).pdf","Transcript Link")</f>
        <v>Transcript Link</v>
      </c>
    </row>
    <row r="208" ht="409.5" spans="1:13">
      <c r="A208" s="1" t="s">
        <v>1002</v>
      </c>
      <c r="B208" s="1" t="s">
        <v>13</v>
      </c>
      <c r="C208" s="4" t="s">
        <v>1003</v>
      </c>
      <c r="D208" s="1" t="s">
        <v>1004</v>
      </c>
      <c r="E208" s="1" t="s">
        <v>1005</v>
      </c>
      <c r="F208" s="4" t="s">
        <v>17</v>
      </c>
      <c r="G208" s="1" t="s">
        <v>18</v>
      </c>
      <c r="H208" s="1" t="s">
        <v>19</v>
      </c>
      <c r="I208" s="1" t="s">
        <v>20</v>
      </c>
      <c r="J208" s="1" t="s">
        <v>1006</v>
      </c>
      <c r="K208" s="1" t="s">
        <v>22</v>
      </c>
      <c r="L208" s="1" t="str">
        <f>HYPERLINK("https://files.afu.se/Downloads/Transcripts/That%20UFO%20Podcast%20(Andy%20Mcgrillen)/2021 12 18 - That UFO Podcast - The Breakdown - Podcast news, NDAA passes the Senate, &amp; two documentary reviews_KfzbVSE0tLU - transcript (automated).pdf","Transcript Link")</f>
        <v>Transcript Link</v>
      </c>
      <c r="M208" s="2" t="str">
        <f>HYPERLINK("https://files.afu.se/Downloads/Transcripts/That%20UFO%20Podcast%20(Andy%20Mcgrillen)/2021 12 18 - That UFO Podcast - The Breakdown - Podcast news, NDAA passes the Senate, &amp; two documentary reviews_KfzbVSE0tLU - transcript (automated).pdf","Transcript Link")</f>
        <v>Transcript Link</v>
      </c>
    </row>
    <row r="209" ht="409.5" spans="1:13">
      <c r="A209" s="1" t="s">
        <v>1007</v>
      </c>
      <c r="B209" s="1" t="s">
        <v>13</v>
      </c>
      <c r="C209" s="4" t="s">
        <v>1008</v>
      </c>
      <c r="D209" s="1" t="s">
        <v>1009</v>
      </c>
      <c r="E209" s="1" t="s">
        <v>1010</v>
      </c>
      <c r="F209" s="4" t="s">
        <v>17</v>
      </c>
      <c r="G209" s="1" t="s">
        <v>18</v>
      </c>
      <c r="H209" s="1" t="s">
        <v>19</v>
      </c>
      <c r="I209" s="1" t="s">
        <v>20</v>
      </c>
      <c r="J209" s="1" t="s">
        <v>1011</v>
      </c>
      <c r="K209" s="1" t="s">
        <v>22</v>
      </c>
      <c r="L209" s="1" t="str">
        <f>HYPERLINK("https://files.afu.se/Downloads/Transcripts/That%20UFO%20Podcast%20(Andy%20Mcgrillen)/2021 12 13 - That UFO Podcast - That UFO Podcast - Ross Coulthart Returns!_RSK6G5b4-_I - transcript (automated).pdf","Transcript Link")</f>
        <v>Transcript Link</v>
      </c>
      <c r="M209" s="2" t="str">
        <f>HYPERLINK("https://files.afu.se/Downloads/Transcripts/That%20UFO%20Podcast%20(Andy%20Mcgrillen)/2021 12 13 - That UFO Podcast - That UFO Podcast - Ross Coulthart Returns!_RSK6G5b4-_I - transcript (automated).pdf","Transcript Link")</f>
        <v>Transcript Link</v>
      </c>
    </row>
    <row r="210" ht="409.5" spans="1:13">
      <c r="A210" s="1" t="s">
        <v>1012</v>
      </c>
      <c r="B210" s="1" t="s">
        <v>13</v>
      </c>
      <c r="C210" s="4" t="s">
        <v>1013</v>
      </c>
      <c r="D210" s="1" t="s">
        <v>1014</v>
      </c>
      <c r="E210" s="1" t="s">
        <v>1015</v>
      </c>
      <c r="F210" s="4" t="s">
        <v>17</v>
      </c>
      <c r="G210" s="1" t="s">
        <v>18</v>
      </c>
      <c r="H210" s="1" t="s">
        <v>19</v>
      </c>
      <c r="I210" s="1" t="s">
        <v>20</v>
      </c>
      <c r="J210" s="1" t="s">
        <v>1016</v>
      </c>
      <c r="K210" s="1" t="s">
        <v>22</v>
      </c>
      <c r="L210" s="1">
        <v>0</v>
      </c>
      <c r="M210" s="2">
        <v>0</v>
      </c>
    </row>
    <row r="211" ht="409.5" spans="1:13">
      <c r="A211" s="1" t="s">
        <v>1017</v>
      </c>
      <c r="B211" s="1" t="s">
        <v>13</v>
      </c>
      <c r="C211" s="4" t="s">
        <v>1018</v>
      </c>
      <c r="D211" s="1" t="s">
        <v>1019</v>
      </c>
      <c r="E211" s="1" t="s">
        <v>1020</v>
      </c>
      <c r="F211" s="4" t="s">
        <v>17</v>
      </c>
      <c r="G211" s="1" t="s">
        <v>18</v>
      </c>
      <c r="H211" s="1" t="s">
        <v>19</v>
      </c>
      <c r="I211" s="1" t="s">
        <v>20</v>
      </c>
      <c r="J211" s="1" t="s">
        <v>1021</v>
      </c>
      <c r="K211" s="1" t="s">
        <v>22</v>
      </c>
      <c r="L211" s="1">
        <v>0</v>
      </c>
      <c r="M211" s="2">
        <v>0</v>
      </c>
    </row>
    <row r="212" ht="409.5" spans="1:13">
      <c r="A212" s="1" t="s">
        <v>1022</v>
      </c>
      <c r="B212" s="1" t="s">
        <v>13</v>
      </c>
      <c r="C212" s="4" t="s">
        <v>1023</v>
      </c>
      <c r="D212" s="1" t="s">
        <v>1024</v>
      </c>
      <c r="E212" s="1" t="s">
        <v>1025</v>
      </c>
      <c r="F212" s="4" t="s">
        <v>17</v>
      </c>
      <c r="G212" s="1" t="s">
        <v>18</v>
      </c>
      <c r="H212" s="1" t="s">
        <v>19</v>
      </c>
      <c r="I212" s="1" t="s">
        <v>20</v>
      </c>
      <c r="J212" s="1" t="s">
        <v>1026</v>
      </c>
      <c r="K212" s="1" t="s">
        <v>22</v>
      </c>
      <c r="L212" s="1" t="str">
        <f>HYPERLINK("https://files.afu.se/Downloads/Transcripts/That%20UFO%20Podcast%20(Andy%20Mcgrillen)/2021 12 05 - That UFO Podcast - The OTHER Show - KGRA - Episode 8 - LIVE! (19th November 2021)_M5mjrJQqnq4 - transcript (automated).pdf","Transcript Link")</f>
        <v>Transcript Link</v>
      </c>
      <c r="M212" s="2" t="str">
        <f>HYPERLINK("https://files.afu.se/Downloads/Transcripts/That%20UFO%20Podcast%20(Andy%20Mcgrillen)/2021 12 05 - That UFO Podcast - The OTHER Show - KGRA - Episode 8 - LIVE! (19th November 2021)_M5mjrJQqnq4 - transcript (automated).pdf","Transcript Link")</f>
        <v>Transcript Link</v>
      </c>
    </row>
    <row r="213" ht="409.5" spans="1:13">
      <c r="A213" s="1" t="s">
        <v>1027</v>
      </c>
      <c r="B213" s="1" t="s">
        <v>13</v>
      </c>
      <c r="C213" s="4" t="s">
        <v>1028</v>
      </c>
      <c r="D213" s="1" t="s">
        <v>1029</v>
      </c>
      <c r="E213" s="1" t="s">
        <v>1030</v>
      </c>
      <c r="F213" s="4" t="s">
        <v>17</v>
      </c>
      <c r="G213" s="1" t="s">
        <v>18</v>
      </c>
      <c r="H213" s="1" t="s">
        <v>19</v>
      </c>
      <c r="I213" s="1" t="s">
        <v>20</v>
      </c>
      <c r="J213" s="1" t="s">
        <v>1031</v>
      </c>
      <c r="K213" s="1" t="s">
        <v>22</v>
      </c>
      <c r="L213" s="1" t="str">
        <f>HYPERLINK("https://files.afu.se/Downloads/Transcripts/That%20UFO%20Podcast%20(Andy%20Mcgrillen)/2021 12 03 - That UFO Podcast - From The Archives - Chase Kloetzke_R7tNSKkc0Es - transcript (automated).pdf","Transcript Link")</f>
        <v>Transcript Link</v>
      </c>
      <c r="M213" s="2" t="str">
        <f>HYPERLINK("https://files.afu.se/Downloads/Transcripts/That%20UFO%20Podcast%20(Andy%20Mcgrillen)/2021 12 03 - That UFO Podcast - From The Archives - Chase Kloetzke_R7tNSKkc0Es - transcript (automated).pdf","Transcript Link")</f>
        <v>Transcript Link</v>
      </c>
    </row>
    <row r="214" ht="409.5" spans="1:13">
      <c r="A214" s="1" t="s">
        <v>1032</v>
      </c>
      <c r="B214" s="1" t="s">
        <v>13</v>
      </c>
      <c r="C214" s="4" t="s">
        <v>1033</v>
      </c>
      <c r="D214" s="1" t="s">
        <v>1034</v>
      </c>
      <c r="E214" s="1" t="s">
        <v>1035</v>
      </c>
      <c r="F214" s="4" t="s">
        <v>17</v>
      </c>
      <c r="G214" s="1" t="s">
        <v>18</v>
      </c>
      <c r="H214" s="1" t="s">
        <v>19</v>
      </c>
      <c r="I214" s="1" t="s">
        <v>20</v>
      </c>
      <c r="J214" s="1" t="s">
        <v>1036</v>
      </c>
      <c r="K214" s="1" t="s">
        <v>22</v>
      </c>
      <c r="L214" s="1" t="str">
        <f>HYPERLINK("https://files.afu.se/Downloads/Transcripts/That%20UFO%20Podcast%20(Andy%20Mcgrillen)/2021 12 01 - That UFO Podcast - Pentyrch UFO Case  An Honest Assessment - That UFO Podcast_5t0UqhyYZcU - transcript (automated).pdf","Transcript Link")</f>
        <v>Transcript Link</v>
      </c>
      <c r="M214" s="2" t="str">
        <f>HYPERLINK("https://files.afu.se/Downloads/Transcripts/That%20UFO%20Podcast%20(Andy%20Mcgrillen)/2021 12 01 - That UFO Podcast - Pentyrch UFO Case  An Honest Assessment - That UFO Podcast_5t0UqhyYZcU - transcript (automated).pdf","Transcript Link")</f>
        <v>Transcript Link</v>
      </c>
    </row>
    <row r="215" ht="409.5" spans="1:13">
      <c r="A215" s="1" t="s">
        <v>1037</v>
      </c>
      <c r="B215" s="1" t="s">
        <v>13</v>
      </c>
      <c r="C215" s="4" t="s">
        <v>1038</v>
      </c>
      <c r="D215" s="1" t="s">
        <v>1039</v>
      </c>
      <c r="E215" s="1" t="s">
        <v>1040</v>
      </c>
      <c r="F215" s="4" t="s">
        <v>17</v>
      </c>
      <c r="G215" s="1" t="s">
        <v>18</v>
      </c>
      <c r="H215" s="1" t="s">
        <v>19</v>
      </c>
      <c r="I215" s="1" t="s">
        <v>20</v>
      </c>
      <c r="J215" s="1" t="s">
        <v>1041</v>
      </c>
      <c r="K215" s="1" t="s">
        <v>22</v>
      </c>
      <c r="L215" s="1" t="str">
        <f>HYPERLINK("https://files.afu.se/Downloads/Transcripts/That%20UFO%20Podcast%20(Andy%20Mcgrillen)/2021 11 28 - That UFO Podcast - December Update - That UFO Podcast_IDBJY1FSuOA - transcript (automated).pdf","Transcript Link")</f>
        <v>Transcript Link</v>
      </c>
      <c r="M215" s="2" t="str">
        <f>HYPERLINK("https://files.afu.se/Downloads/Transcripts/That%20UFO%20Podcast%20(Andy%20Mcgrillen)/2021 11 28 - That UFO Podcast - December Update - That UFO Podcast_IDBJY1FSuOA - transcript (automated).pdf","Transcript Link")</f>
        <v>Transcript Link</v>
      </c>
    </row>
    <row r="216" ht="409.5" spans="1:13">
      <c r="A216" s="1" t="s">
        <v>1037</v>
      </c>
      <c r="B216" s="1" t="s">
        <v>13</v>
      </c>
      <c r="C216" s="4" t="s">
        <v>1042</v>
      </c>
      <c r="D216" s="1" t="s">
        <v>1043</v>
      </c>
      <c r="E216" s="1" t="s">
        <v>1044</v>
      </c>
      <c r="F216" s="4" t="s">
        <v>17</v>
      </c>
      <c r="G216" s="1" t="s">
        <v>18</v>
      </c>
      <c r="H216" s="1" t="s">
        <v>19</v>
      </c>
      <c r="I216" s="1" t="s">
        <v>20</v>
      </c>
      <c r="J216" s="1" t="s">
        <v>1045</v>
      </c>
      <c r="K216" s="1" t="s">
        <v>22</v>
      </c>
      <c r="L216" s="1" t="str">
        <f>HYPERLINK("https://files.afu.se/Downloads/Transcripts/That%20UFO%20Podcast%20(Andy%20Mcgrillen)/2021 11 28 - That UFO Podcast - The OTHER Show - KGRA - Episode 7 (12th November 2021, Guest  Vinnie Adams)__mD7dvUn1dU - transcript (automated).pdf","Transcript Link")</f>
        <v>Transcript Link</v>
      </c>
      <c r="M216" s="2" t="str">
        <f>HYPERLINK("https://files.afu.se/Downloads/Transcripts/That%20UFO%20Podcast%20(Andy%20Mcgrillen)/2021 11 28 - That UFO Podcast - The OTHER Show - KGRA - Episode 7 (12th November 2021, Guest  Vinnie Adams)__mD7dvUn1dU - transcript (automated).pdf","Transcript Link")</f>
        <v>Transcript Link</v>
      </c>
    </row>
    <row r="217" ht="409.5" spans="1:13">
      <c r="A217" s="1" t="s">
        <v>1046</v>
      </c>
      <c r="B217" s="1" t="s">
        <v>13</v>
      </c>
      <c r="C217" s="4" t="s">
        <v>1047</v>
      </c>
      <c r="D217" s="1" t="s">
        <v>1048</v>
      </c>
      <c r="E217" s="1" t="s">
        <v>1049</v>
      </c>
      <c r="F217" s="4" t="s">
        <v>17</v>
      </c>
      <c r="G217" s="1" t="s">
        <v>18</v>
      </c>
      <c r="H217" s="1" t="s">
        <v>19</v>
      </c>
      <c r="I217" s="1" t="s">
        <v>20</v>
      </c>
      <c r="J217" s="1" t="s">
        <v>1050</v>
      </c>
      <c r="K217" s="1" t="s">
        <v>22</v>
      </c>
      <c r="L217" s="1" t="str">
        <f>HYPERLINK("https://files.afu.se/Downloads/Transcripts/That%20UFO%20Podcast%20(Andy%20Mcgrillen)/2021 11 24 - That UFO Podcast - The Breakdown - Breaking News  DoD Launches 'AOIMSG' to replace UAPTF (24 11 21)_s3JDzCcDg-M - transcript (automated).pdf","Transcript Link")</f>
        <v>Transcript Link</v>
      </c>
      <c r="M217" s="2" t="str">
        <f>HYPERLINK("https://files.afu.se/Downloads/Transcripts/That%20UFO%20Podcast%20(Andy%20Mcgrillen)/2021 11 24 - That UFO Podcast - The Breakdown - Breaking News  DoD Launches 'AOIMSG' to replace UAPTF (24 11 21)_s3JDzCcDg-M - transcript (automated).pdf","Transcript Link")</f>
        <v>Transcript Link</v>
      </c>
    </row>
    <row r="218" ht="409.5" spans="1:13">
      <c r="A218" s="1" t="s">
        <v>1051</v>
      </c>
      <c r="B218" s="1" t="s">
        <v>13</v>
      </c>
      <c r="C218" s="4" t="s">
        <v>1052</v>
      </c>
      <c r="D218" s="1" t="s">
        <v>1053</v>
      </c>
      <c r="E218" s="1" t="s">
        <v>1054</v>
      </c>
      <c r="F218" s="4" t="s">
        <v>17</v>
      </c>
      <c r="G218" s="1" t="s">
        <v>18</v>
      </c>
      <c r="H218" s="1" t="s">
        <v>19</v>
      </c>
      <c r="I218" s="1" t="s">
        <v>20</v>
      </c>
      <c r="J218" s="1" t="s">
        <v>1055</v>
      </c>
      <c r="K218" s="1" t="s">
        <v>22</v>
      </c>
      <c r="L218" s="1" t="str">
        <f>HYPERLINK("https://files.afu.se/Downloads/Transcripts/That%20UFO%20Podcast%20(Andy%20Mcgrillen)/2021 11 23 - That UFO Podcast - John Ramirez - That UFO Podcast_tcPKD1dRzFg - transcript (automated).pdf","Transcript Link")</f>
        <v>Transcript Link</v>
      </c>
      <c r="M218" s="2" t="str">
        <f>HYPERLINK("https://files.afu.se/Downloads/Transcripts/That%20UFO%20Podcast%20(Andy%20Mcgrillen)/2021 11 23 - That UFO Podcast - John Ramirez - That UFO Podcast_tcPKD1dRzFg - transcript (automated).pdf","Transcript Link")</f>
        <v>Transcript Link</v>
      </c>
    </row>
    <row r="219" ht="409.5" spans="1:13">
      <c r="A219" s="1" t="s">
        <v>1056</v>
      </c>
      <c r="B219" s="1" t="s">
        <v>13</v>
      </c>
      <c r="C219" s="4" t="s">
        <v>1057</v>
      </c>
      <c r="D219" s="1" t="s">
        <v>1058</v>
      </c>
      <c r="E219" s="1" t="s">
        <v>1059</v>
      </c>
      <c r="F219" s="4" t="s">
        <v>17</v>
      </c>
      <c r="G219" s="1" t="s">
        <v>18</v>
      </c>
      <c r="H219" s="1" t="s">
        <v>19</v>
      </c>
      <c r="I219" s="1" t="s">
        <v>20</v>
      </c>
      <c r="J219" s="1" t="s">
        <v>1060</v>
      </c>
      <c r="K219" s="1" t="s">
        <v>22</v>
      </c>
      <c r="L219" s="1" t="str">
        <f>HYPERLINK("https://files.afu.se/Downloads/Transcripts/That%20UFO%20Podcast%20(Andy%20Mcgrillen)/2021 11 21 - That UFO Podcast - The OTHER Show - KGRA - Episode 6 (5th November 2021, Guest  Christopher Plain)_s0GuLXdTBFA - transcript (automated).pdf","Transcript Link")</f>
        <v>Transcript Link</v>
      </c>
      <c r="M219" s="2" t="str">
        <f>HYPERLINK("https://files.afu.se/Downloads/Transcripts/That%20UFO%20Podcast%20(Andy%20Mcgrillen)/2021 11 21 - That UFO Podcast - The OTHER Show - KGRA - Episode 6 (5th November 2021, Guest  Christopher Plain)_s0GuLXdTBFA - transcript (automated).pdf","Transcript Link")</f>
        <v>Transcript Link</v>
      </c>
    </row>
    <row r="220" ht="409.5" spans="1:13">
      <c r="A220" s="1" t="s">
        <v>1061</v>
      </c>
      <c r="B220" s="1" t="s">
        <v>13</v>
      </c>
      <c r="C220" s="4" t="s">
        <v>1062</v>
      </c>
      <c r="D220" s="1" t="s">
        <v>1063</v>
      </c>
      <c r="E220" s="1" t="s">
        <v>1064</v>
      </c>
      <c r="F220" s="4" t="s">
        <v>17</v>
      </c>
      <c r="G220" s="1" t="s">
        <v>18</v>
      </c>
      <c r="H220" s="1" t="s">
        <v>19</v>
      </c>
      <c r="I220" s="1" t="s">
        <v>20</v>
      </c>
      <c r="J220" s="1" t="s">
        <v>1065</v>
      </c>
      <c r="K220" s="1" t="s">
        <v>22</v>
      </c>
      <c r="L220" s="1" t="str">
        <f>HYPERLINK("https://files.afu.se/Downloads/Transcripts/That%20UFO%20Podcast%20(Andy%20Mcgrillen)/2021 11 18 - That UFO Podcast - From The Archives - MJ Banias_TS_WfLbveok - transcript (automated).pdf","Transcript Link")</f>
        <v>Transcript Link</v>
      </c>
      <c r="M220" s="2" t="str">
        <f>HYPERLINK("https://files.afu.se/Downloads/Transcripts/That%20UFO%20Podcast%20(Andy%20Mcgrillen)/2021 11 18 - That UFO Podcast - From The Archives - MJ Banias_TS_WfLbveok - transcript (automated).pdf","Transcript Link")</f>
        <v>Transcript Link</v>
      </c>
    </row>
    <row r="221" ht="409.5" spans="1:13">
      <c r="A221" s="1" t="s">
        <v>1066</v>
      </c>
      <c r="B221" s="1" t="s">
        <v>13</v>
      </c>
      <c r="C221" s="4" t="s">
        <v>1067</v>
      </c>
      <c r="D221" s="1" t="s">
        <v>1068</v>
      </c>
      <c r="E221" s="1" t="s">
        <v>1069</v>
      </c>
      <c r="F221" s="4" t="s">
        <v>17</v>
      </c>
      <c r="G221" s="1" t="s">
        <v>18</v>
      </c>
      <c r="H221" s="1" t="s">
        <v>19</v>
      </c>
      <c r="I221" s="1" t="s">
        <v>20</v>
      </c>
      <c r="J221" s="1" t="s">
        <v>1070</v>
      </c>
      <c r="K221" s="1" t="s">
        <v>22</v>
      </c>
      <c r="L221" s="1" t="str">
        <f>HYPERLINK("https://files.afu.se/Downloads/Transcripts/That%20UFO%20Podcast%20(Andy%20Mcgrillen)/2021 11 16 - That UFO Podcast - Listener Call-In #7 (November) - Part 2 - That UFO Podcast_VakkEFYFBGY - transcript (automated).pdf","Transcript Link")</f>
        <v>Transcript Link</v>
      </c>
      <c r="M221" s="2" t="str">
        <f>HYPERLINK("https://files.afu.se/Downloads/Transcripts/That%20UFO%20Podcast%20(Andy%20Mcgrillen)/2021 11 16 - That UFO Podcast - Listener Call-In #7 (November) - Part 2 - That UFO Podcast_VakkEFYFBGY - transcript (automated).pdf","Transcript Link")</f>
        <v>Transcript Link</v>
      </c>
    </row>
    <row r="222" ht="409.5" spans="1:13">
      <c r="A222" s="1" t="s">
        <v>1071</v>
      </c>
      <c r="B222" s="1" t="s">
        <v>13</v>
      </c>
      <c r="C222" s="4" t="s">
        <v>1072</v>
      </c>
      <c r="D222" s="1" t="s">
        <v>1073</v>
      </c>
      <c r="E222" s="1" t="s">
        <v>1074</v>
      </c>
      <c r="F222" s="4" t="s">
        <v>17</v>
      </c>
      <c r="G222" s="1" t="s">
        <v>18</v>
      </c>
      <c r="H222" s="1" t="s">
        <v>19</v>
      </c>
      <c r="I222" s="1" t="s">
        <v>20</v>
      </c>
      <c r="J222" s="1" t="s">
        <v>1075</v>
      </c>
      <c r="K222" s="1" t="s">
        <v>22</v>
      </c>
      <c r="L222" s="1" t="str">
        <f>HYPERLINK("https://files.afu.se/Downloads/Transcripts/That%20UFO%20Podcast%20(Andy%20Mcgrillen)/2021 11 14 - That UFO Podcast - The OTHER Show - KGRA - Episode 5 (29th October 2021)_bRSgZm5_9aI - transcript (automated).pdf","Transcript Link")</f>
        <v>Transcript Link</v>
      </c>
      <c r="M222" s="2" t="str">
        <f>HYPERLINK("https://files.afu.se/Downloads/Transcripts/That%20UFO%20Podcast%20(Andy%20Mcgrillen)/2021 11 14 - That UFO Podcast - The OTHER Show - KGRA - Episode 5 (29th October 2021)_bRSgZm5_9aI - transcript (automated).pdf","Transcript Link")</f>
        <v>Transcript Link</v>
      </c>
    </row>
    <row r="223" ht="409.5" spans="1:13">
      <c r="A223" s="1" t="s">
        <v>1076</v>
      </c>
      <c r="B223" s="1" t="s">
        <v>13</v>
      </c>
      <c r="C223" s="4" t="s">
        <v>1077</v>
      </c>
      <c r="D223" s="1" t="s">
        <v>1078</v>
      </c>
      <c r="E223" s="1" t="s">
        <v>1079</v>
      </c>
      <c r="F223" s="4" t="s">
        <v>17</v>
      </c>
      <c r="G223" s="1" t="s">
        <v>18</v>
      </c>
      <c r="H223" s="1" t="s">
        <v>19</v>
      </c>
      <c r="I223" s="1" t="s">
        <v>20</v>
      </c>
      <c r="J223" s="1" t="s">
        <v>1080</v>
      </c>
      <c r="K223" s="1" t="s">
        <v>22</v>
      </c>
      <c r="L223" s="1" t="str">
        <f>HYPERLINK("https://files.afu.se/Downloads/Transcripts/That%20UFO%20Podcast%20(Andy%20Mcgrillen)/2021 11 12 - That UFO Podcast - The Breakdown - 'Our Future in Space'  DNI Avril Haines on UAP, and new Chris Mellon Article_r4FDTUomtx4 - transcript (automated).pdf","Transcript Link")</f>
        <v>Transcript Link</v>
      </c>
      <c r="M223" s="2" t="str">
        <f>HYPERLINK("https://files.afu.se/Downloads/Transcripts/That%20UFO%20Podcast%20(Andy%20Mcgrillen)/2021 11 12 - That UFO Podcast - The Breakdown - 'Our Future in Space'  DNI Avril Haines on UAP, and new Chris Mellon Article_r4FDTUomtx4 - transcript (automated).pdf","Transcript Link")</f>
        <v>Transcript Link</v>
      </c>
    </row>
    <row r="224" ht="409.5" spans="1:13">
      <c r="A224" s="1" t="s">
        <v>1076</v>
      </c>
      <c r="B224" s="1" t="s">
        <v>13</v>
      </c>
      <c r="C224" s="4" t="s">
        <v>1081</v>
      </c>
      <c r="D224" s="1" t="s">
        <v>1082</v>
      </c>
      <c r="E224" s="1" t="s">
        <v>1083</v>
      </c>
      <c r="F224" s="4" t="s">
        <v>17</v>
      </c>
      <c r="G224" s="1" t="s">
        <v>18</v>
      </c>
      <c r="H224" s="1" t="s">
        <v>19</v>
      </c>
      <c r="I224" s="1" t="s">
        <v>20</v>
      </c>
      <c r="J224" s="1" t="s">
        <v>1084</v>
      </c>
      <c r="K224" s="1" t="s">
        <v>22</v>
      </c>
      <c r="L224" s="1" t="str">
        <f>HYPERLINK("https://files.afu.se/Downloads/Transcripts/That%20UFO%20Podcast%20(Andy%20Mcgrillen)/2021 11 12 - That UFO Podcast - Bonus Show - 'Goblin Problems' by Sean Cahill (Outro), 1 million downloads!_lcIxKOi-EhE - transcript (automated).pdf","Transcript Link")</f>
        <v>Transcript Link</v>
      </c>
      <c r="M224" s="2" t="str">
        <f>HYPERLINK("https://files.afu.se/Downloads/Transcripts/That%20UFO%20Podcast%20(Andy%20Mcgrillen)/2021 11 12 - That UFO Podcast - Bonus Show - 'Goblin Problems' by Sean Cahill (Outro), 1 million downloads!_lcIxKOi-EhE - transcript (automated).pdf","Transcript Link")</f>
        <v>Transcript Link</v>
      </c>
    </row>
    <row r="225" ht="409.5" spans="1:13">
      <c r="A225" s="1" t="s">
        <v>1085</v>
      </c>
      <c r="B225" s="1" t="s">
        <v>13</v>
      </c>
      <c r="C225" s="4" t="s">
        <v>1086</v>
      </c>
      <c r="D225" s="1" t="s">
        <v>1087</v>
      </c>
      <c r="E225" s="1" t="s">
        <v>1088</v>
      </c>
      <c r="F225" s="4" t="s">
        <v>17</v>
      </c>
      <c r="G225" s="1" t="s">
        <v>18</v>
      </c>
      <c r="H225" s="1" t="s">
        <v>19</v>
      </c>
      <c r="I225" s="1" t="s">
        <v>20</v>
      </c>
      <c r="J225" s="1" t="s">
        <v>1089</v>
      </c>
      <c r="K225" s="1" t="s">
        <v>22</v>
      </c>
      <c r="L225" s="1" t="str">
        <f>HYPERLINK("https://files.afu.se/Downloads/Transcripts/That%20UFO%20Podcast%20(Andy%20Mcgrillen)/2021 11 10 - That UFO Podcast - Listener Call-In #7 (November) - Part 1 - That UFO Podcast_GeeiBKV5fdU - transcript (automated).pdf","Transcript Link")</f>
        <v>Transcript Link</v>
      </c>
      <c r="M225" s="2" t="str">
        <f>HYPERLINK("https://files.afu.se/Downloads/Transcripts/That%20UFO%20Podcast%20(Andy%20Mcgrillen)/2021 11 10 - That UFO Podcast - Listener Call-In #7 (November) - Part 1 - That UFO Podcast_GeeiBKV5fdU - transcript (automated).pdf","Transcript Link")</f>
        <v>Transcript Link</v>
      </c>
    </row>
    <row r="226" ht="409.5" spans="1:13">
      <c r="A226" s="1" t="s">
        <v>1090</v>
      </c>
      <c r="B226" s="1" t="s">
        <v>13</v>
      </c>
      <c r="C226" s="4" t="s">
        <v>1091</v>
      </c>
      <c r="D226" s="1" t="s">
        <v>1092</v>
      </c>
      <c r="E226" s="1" t="s">
        <v>1093</v>
      </c>
      <c r="F226" s="4" t="s">
        <v>17</v>
      </c>
      <c r="G226" s="1" t="s">
        <v>18</v>
      </c>
      <c r="H226" s="1" t="s">
        <v>19</v>
      </c>
      <c r="I226" s="1" t="s">
        <v>20</v>
      </c>
      <c r="J226" s="1" t="s">
        <v>1094</v>
      </c>
      <c r="K226" s="1" t="s">
        <v>22</v>
      </c>
      <c r="L226" s="1" t="str">
        <f>HYPERLINK("https://files.afu.se/Downloads/Transcripts/That%20UFO%20Podcast%20(Andy%20Mcgrillen)/2021 11 08 - That UFO Podcast - The Breakdown  UAP legislation update (Gillibrand Amendment) &amp; Eternals movie themes (Audio)_KOwKfmDmtJg - transcript (automated).pdf","Transcript Link")</f>
        <v>Transcript Link</v>
      </c>
      <c r="M226" s="2" t="str">
        <f>HYPERLINK("https://files.afu.se/Downloads/Transcripts/That%20UFO%20Podcast%20(Andy%20Mcgrillen)/2021 11 08 - That UFO Podcast - The Breakdown  UAP legislation update (Gillibrand Amendment) &amp; Eternals movie themes (Audio)_KOwKfmDmtJg - transcript (automated).pdf","Transcript Link")</f>
        <v>Transcript Link</v>
      </c>
    </row>
    <row r="227" ht="409.5" spans="1:13">
      <c r="A227" s="1" t="s">
        <v>1095</v>
      </c>
      <c r="B227" s="1" t="s">
        <v>13</v>
      </c>
      <c r="C227" s="4" t="s">
        <v>1096</v>
      </c>
      <c r="D227" s="1" t="s">
        <v>1097</v>
      </c>
      <c r="E227" s="1" t="s">
        <v>1098</v>
      </c>
      <c r="F227" s="4" t="s">
        <v>17</v>
      </c>
      <c r="G227" s="1" t="s">
        <v>18</v>
      </c>
      <c r="H227" s="1" t="s">
        <v>19</v>
      </c>
      <c r="I227" s="1" t="s">
        <v>20</v>
      </c>
      <c r="J227" s="1" t="s">
        <v>1099</v>
      </c>
      <c r="K227" s="1" t="s">
        <v>22</v>
      </c>
      <c r="L227" s="1" t="str">
        <f>HYPERLINK("https://files.afu.se/Downloads/Transcripts/That%20UFO%20Podcast%20(Andy%20Mcgrillen)/2021 11 07 - That UFO Podcast - The OTHER Show - KGRA - Episode 4 (22nd October 2021, Guest  Graeme Rendall)_jHE_OChI4Gc - transcript (automated).pdf","Transcript Link")</f>
        <v>Transcript Link</v>
      </c>
      <c r="M227" s="2" t="str">
        <f>HYPERLINK("https://files.afu.se/Downloads/Transcripts/That%20UFO%20Podcast%20(Andy%20Mcgrillen)/2021 11 07 - That UFO Podcast - The OTHER Show - KGRA - Episode 4 (22nd October 2021, Guest  Graeme Rendall)_jHE_OChI4Gc - transcript (automated).pdf","Transcript Link")</f>
        <v>Transcript Link</v>
      </c>
    </row>
    <row r="228" ht="409.5" spans="1:13">
      <c r="A228" s="1" t="s">
        <v>1100</v>
      </c>
      <c r="B228" s="1" t="s">
        <v>13</v>
      </c>
      <c r="C228" s="4" t="s">
        <v>1101</v>
      </c>
      <c r="D228" s="1" t="s">
        <v>1102</v>
      </c>
      <c r="E228" s="1" t="s">
        <v>1103</v>
      </c>
      <c r="F228" s="4" t="s">
        <v>17</v>
      </c>
      <c r="G228" s="1" t="s">
        <v>18</v>
      </c>
      <c r="H228" s="1" t="s">
        <v>19</v>
      </c>
      <c r="I228" s="1" t="s">
        <v>20</v>
      </c>
      <c r="J228" s="1" t="s">
        <v>1104</v>
      </c>
      <c r="K228" s="1" t="s">
        <v>22</v>
      </c>
      <c r="L228" s="1" t="str">
        <f>HYPERLINK("https://files.afu.se/Downloads/Transcripts/That%20UFO%20Podcast%20(Andy%20Mcgrillen)/2021 11 06 - That UFO Podcast - From The Archives - Thomas Winterton_htmvB_jkK50 - transcript (automated).pdf","Transcript Link")</f>
        <v>Transcript Link</v>
      </c>
      <c r="M228" s="2" t="str">
        <f>HYPERLINK("https://files.afu.se/Downloads/Transcripts/That%20UFO%20Podcast%20(Andy%20Mcgrillen)/2021 11 06 - That UFO Podcast - From The Archives - Thomas Winterton_htmvB_jkK50 - transcript (automated).pdf","Transcript Link")</f>
        <v>Transcript Link</v>
      </c>
    </row>
    <row r="229" ht="409.5" spans="1:13">
      <c r="A229" s="1" t="s">
        <v>1105</v>
      </c>
      <c r="B229" s="1" t="s">
        <v>13</v>
      </c>
      <c r="C229" s="4" t="s">
        <v>1106</v>
      </c>
      <c r="D229" s="1" t="s">
        <v>1107</v>
      </c>
      <c r="E229" s="1" t="s">
        <v>1108</v>
      </c>
      <c r="F229" s="4" t="s">
        <v>17</v>
      </c>
      <c r="G229" s="1" t="s">
        <v>18</v>
      </c>
      <c r="H229" s="1" t="s">
        <v>19</v>
      </c>
      <c r="I229" s="1" t="s">
        <v>20</v>
      </c>
      <c r="J229" s="1" t="s">
        <v>1109</v>
      </c>
      <c r="K229" s="1" t="s">
        <v>22</v>
      </c>
      <c r="L229" s="1" t="str">
        <f>HYPERLINK("https://files.afu.se/Downloads/Transcripts/That%20UFO%20Podcast%20(Andy%20Mcgrillen)/2021 11 02 - That UFO Podcast - The Breakdown - Lue Elizondo &amp; Theories of Everything with Curt Jaimungal (Audio)_jaS-WsPJoDc - transcript (automated).pdf","Transcript Link")</f>
        <v>Transcript Link</v>
      </c>
      <c r="M229" s="2" t="str">
        <f>HYPERLINK("https://files.afu.se/Downloads/Transcripts/That%20UFO%20Podcast%20(Andy%20Mcgrillen)/2021 11 02 - That UFO Podcast - The Breakdown - Lue Elizondo &amp; Theories of Everything with Curt Jaimungal (Audio)_jaS-WsPJoDc - transcript (automated).pdf","Transcript Link")</f>
        <v>Transcript Link</v>
      </c>
    </row>
    <row r="230" ht="409.5" spans="1:13">
      <c r="A230" s="1" t="s">
        <v>1110</v>
      </c>
      <c r="B230" s="1" t="s">
        <v>13</v>
      </c>
      <c r="C230" s="4" t="s">
        <v>1111</v>
      </c>
      <c r="D230" s="1" t="s">
        <v>1112</v>
      </c>
      <c r="E230" s="1" t="s">
        <v>1113</v>
      </c>
      <c r="F230" s="4" t="s">
        <v>17</v>
      </c>
      <c r="G230" s="1" t="s">
        <v>18</v>
      </c>
      <c r="H230" s="1" t="s">
        <v>19</v>
      </c>
      <c r="I230" s="1" t="s">
        <v>20</v>
      </c>
      <c r="J230" s="1" t="s">
        <v>1114</v>
      </c>
      <c r="K230" s="1" t="s">
        <v>22</v>
      </c>
      <c r="L230" s="1" t="str">
        <f>HYPERLINK("https://files.afu.se/Downloads/Transcripts/That%20UFO%20Podcast%20(Andy%20Mcgrillen)/2021 11 01 - That UFO Podcast - That UFO Podcast - Graeme Rendall_5A-lx1gID5I - transcript (automated).pdf","Transcript Link")</f>
        <v>Transcript Link</v>
      </c>
      <c r="M230" s="2" t="str">
        <f>HYPERLINK("https://files.afu.se/Downloads/Transcripts/That%20UFO%20Podcast%20(Andy%20Mcgrillen)/2021 11 01 - That UFO Podcast - That UFO Podcast - Graeme Rendall_5A-lx1gID5I - transcript (automated).pdf","Transcript Link")</f>
        <v>Transcript Link</v>
      </c>
    </row>
    <row r="231" ht="409.5" spans="1:13">
      <c r="A231" s="1" t="s">
        <v>1115</v>
      </c>
      <c r="B231" s="1" t="s">
        <v>13</v>
      </c>
      <c r="C231" s="4" t="s">
        <v>1116</v>
      </c>
      <c r="D231" s="1" t="s">
        <v>1117</v>
      </c>
      <c r="E231" s="1" t="s">
        <v>1118</v>
      </c>
      <c r="F231" s="4" t="s">
        <v>17</v>
      </c>
      <c r="G231" s="1" t="s">
        <v>18</v>
      </c>
      <c r="H231" s="1" t="s">
        <v>19</v>
      </c>
      <c r="I231" s="1" t="s">
        <v>20</v>
      </c>
      <c r="J231" s="1" t="s">
        <v>1119</v>
      </c>
      <c r="K231" s="1" t="s">
        <v>22</v>
      </c>
      <c r="L231" s="1" t="str">
        <f>HYPERLINK("https://files.afu.se/Downloads/Transcripts/That%20UFO%20Podcast%20(Andy%20Mcgrillen)/2021 10 31 - That UFO Podcast - That UFO Podcast - Experiencers - Jon_bnjhuWOyq_I - transcript (automated).pdf","Transcript Link")</f>
        <v>Transcript Link</v>
      </c>
      <c r="M231" s="2" t="str">
        <f>HYPERLINK("https://files.afu.se/Downloads/Transcripts/That%20UFO%20Podcast%20(Andy%20Mcgrillen)/2021 10 31 - That UFO Podcast - That UFO Podcast - Experiencers - Jon_bnjhuWOyq_I - transcript (automated).pdf","Transcript Link")</f>
        <v>Transcript Link</v>
      </c>
    </row>
    <row r="232" ht="409.5" spans="1:13">
      <c r="A232" s="1" t="s">
        <v>1115</v>
      </c>
      <c r="B232" s="1" t="s">
        <v>13</v>
      </c>
      <c r="C232" s="4" t="s">
        <v>1120</v>
      </c>
      <c r="D232" s="1" t="s">
        <v>1121</v>
      </c>
      <c r="E232" s="1" t="s">
        <v>1122</v>
      </c>
      <c r="F232" s="4" t="s">
        <v>17</v>
      </c>
      <c r="G232" s="1" t="s">
        <v>18</v>
      </c>
      <c r="H232" s="1" t="s">
        <v>19</v>
      </c>
      <c r="I232" s="1" t="s">
        <v>20</v>
      </c>
      <c r="J232" s="1" t="s">
        <v>1123</v>
      </c>
      <c r="K232" s="1" t="s">
        <v>22</v>
      </c>
      <c r="L232" s="1" t="str">
        <f>HYPERLINK("https://files.afu.se/Downloads/Transcripts/That%20UFO%20Podcast%20(Andy%20Mcgrillen)/2021 10 31 - That UFO Podcast - The OTHER Show - KGRA - Episode 3 (15th October 2021, Guest  Jay Christopher King)_b3QfLtM5YtA - transcript (automated).pdf","Transcript Link")</f>
        <v>Transcript Link</v>
      </c>
      <c r="M232" s="2" t="str">
        <f>HYPERLINK("https://files.afu.se/Downloads/Transcripts/That%20UFO%20Podcast%20(Andy%20Mcgrillen)/2021 10 31 - That UFO Podcast - The OTHER Show - KGRA - Episode 3 (15th October 2021, Guest  Jay Christopher King)_b3QfLtM5YtA - transcript (automated).pdf","Transcript Link")</f>
        <v>Transcript Link</v>
      </c>
    </row>
    <row r="233" ht="409.5" spans="1:13">
      <c r="A233" s="1" t="s">
        <v>1124</v>
      </c>
      <c r="B233" s="1" t="s">
        <v>13</v>
      </c>
      <c r="C233" s="4" t="s">
        <v>1125</v>
      </c>
      <c r="D233" s="1" t="s">
        <v>1126</v>
      </c>
      <c r="E233" s="1" t="s">
        <v>1127</v>
      </c>
      <c r="F233" s="4" t="s">
        <v>17</v>
      </c>
      <c r="G233" s="1" t="s">
        <v>18</v>
      </c>
      <c r="H233" s="1" t="s">
        <v>19</v>
      </c>
      <c r="I233" s="1" t="s">
        <v>20</v>
      </c>
      <c r="J233" s="1" t="s">
        <v>1128</v>
      </c>
      <c r="K233" s="1" t="s">
        <v>22</v>
      </c>
      <c r="L233" s="1" t="str">
        <f>HYPERLINK("https://files.afu.se/Downloads/Transcripts/That%20UFO%20Podcast%20(Andy%20Mcgrillen)/2021 10 25 - That UFO Podcast - That UFO Podcast - Colm Kelleher &amp; George Knapp_64Aj-gjFxYU - transcript (automated).pdf","Transcript Link")</f>
        <v>Transcript Link</v>
      </c>
      <c r="M233" s="2" t="str">
        <f>HYPERLINK("https://files.afu.se/Downloads/Transcripts/That%20UFO%20Podcast%20(Andy%20Mcgrillen)/2021 10 25 - That UFO Podcast - That UFO Podcast - Colm Kelleher &amp; George Knapp_64Aj-gjFxYU - transcript (automated).pdf","Transcript Link")</f>
        <v>Transcript Link</v>
      </c>
    </row>
    <row r="234" ht="409.5" spans="1:13">
      <c r="A234" s="1" t="s">
        <v>1129</v>
      </c>
      <c r="B234" s="1" t="s">
        <v>13</v>
      </c>
      <c r="C234" s="4" t="s">
        <v>1130</v>
      </c>
      <c r="D234" s="1" t="s">
        <v>1131</v>
      </c>
      <c r="E234" s="1" t="s">
        <v>1132</v>
      </c>
      <c r="F234" s="4" t="s">
        <v>17</v>
      </c>
      <c r="G234" s="1" t="s">
        <v>18</v>
      </c>
      <c r="H234" s="1" t="s">
        <v>19</v>
      </c>
      <c r="I234" s="1" t="s">
        <v>20</v>
      </c>
      <c r="J234" s="1" t="s">
        <v>1133</v>
      </c>
      <c r="K234" s="1" t="s">
        <v>22</v>
      </c>
      <c r="L234" s="1" t="str">
        <f>HYPERLINK("https://files.afu.se/Downloads/Transcripts/That%20UFO%20Podcast%20(Andy%20Mcgrillen)/2021 10 24 - That UFO Podcast - The OTHER Show - KGRA - Episode 2 (8th October 2021, Guest  Tim McMillan)_xWbcPkHyb_Y - transcript (automated).pdf","Transcript Link")</f>
        <v>Transcript Link</v>
      </c>
      <c r="M234" s="2" t="str">
        <f>HYPERLINK("https://files.afu.se/Downloads/Transcripts/That%20UFO%20Podcast%20(Andy%20Mcgrillen)/2021 10 24 - That UFO Podcast - The OTHER Show - KGRA - Episode 2 (8th October 2021, Guest  Tim McMillan)_xWbcPkHyb_Y - transcript (automated).pdf","Transcript Link")</f>
        <v>Transcript Link</v>
      </c>
    </row>
    <row r="235" ht="409.5" spans="1:13">
      <c r="A235" s="1" t="s">
        <v>1134</v>
      </c>
      <c r="B235" s="1" t="s">
        <v>13</v>
      </c>
      <c r="C235" s="4" t="s">
        <v>1135</v>
      </c>
      <c r="D235" s="1" t="s">
        <v>1136</v>
      </c>
      <c r="E235" s="1" t="s">
        <v>1137</v>
      </c>
      <c r="F235" s="4" t="s">
        <v>17</v>
      </c>
      <c r="G235" s="1" t="s">
        <v>18</v>
      </c>
      <c r="H235" s="1" t="s">
        <v>19</v>
      </c>
      <c r="I235" s="1" t="s">
        <v>20</v>
      </c>
      <c r="J235" s="1" t="s">
        <v>1138</v>
      </c>
      <c r="K235" s="1" t="s">
        <v>22</v>
      </c>
      <c r="L235" s="1" t="str">
        <f>HYPERLINK("https://files.afu.se/Downloads/Transcripts/That%20UFO%20Podcast%20(Andy%20Mcgrillen)/2021 10 22 - That UFO Podcast - That UFO Podcast - Paulo Guizzardi_Ghpu4pYEc0g - transcript (automated).pdf","Transcript Link")</f>
        <v>Transcript Link</v>
      </c>
      <c r="M235" s="2" t="str">
        <f>HYPERLINK("https://files.afu.se/Downloads/Transcripts/That%20UFO%20Podcast%20(Andy%20Mcgrillen)/2021 10 22 - That UFO Podcast - That UFO Podcast - Paulo Guizzardi_Ghpu4pYEc0g - transcript (automated).pdf","Transcript Link")</f>
        <v>Transcript Link</v>
      </c>
    </row>
    <row r="236" ht="409.5" spans="1:13">
      <c r="A236" s="1" t="s">
        <v>1139</v>
      </c>
      <c r="B236" s="1" t="s">
        <v>13</v>
      </c>
      <c r="C236" s="4" t="s">
        <v>1140</v>
      </c>
      <c r="D236" s="1" t="s">
        <v>1141</v>
      </c>
      <c r="E236" s="1" t="s">
        <v>1142</v>
      </c>
      <c r="F236" s="4" t="s">
        <v>17</v>
      </c>
      <c r="G236" s="1" t="s">
        <v>18</v>
      </c>
      <c r="H236" s="1" t="s">
        <v>19</v>
      </c>
      <c r="I236" s="1" t="s">
        <v>20</v>
      </c>
      <c r="J236" s="1" t="s">
        <v>1143</v>
      </c>
      <c r="K236" s="1" t="s">
        <v>22</v>
      </c>
      <c r="L236" s="1" t="str">
        <f>HYPERLINK("https://files.afu.se/Downloads/Transcripts/That%20UFO%20Podcast%20(Andy%20Mcgrillen)/2021 10 20 - That UFO Podcast - The OTHER Show - KGRA - Episode 1 (1st October 2021, Guest  Ralph Blumenthal)_GqbHpnPu86s - transcript (automated).pdf","Transcript Link")</f>
        <v>Transcript Link</v>
      </c>
      <c r="M236" s="2" t="str">
        <f>HYPERLINK("https://files.afu.se/Downloads/Transcripts/That%20UFO%20Podcast%20(Andy%20Mcgrillen)/2021 10 20 - That UFO Podcast - The OTHER Show - KGRA - Episode 1 (1st October 2021, Guest  Ralph Blumenthal)_GqbHpnPu86s - transcript (automated).pdf","Transcript Link")</f>
        <v>Transcript Link</v>
      </c>
    </row>
    <row r="237" ht="409.5" spans="1:13">
      <c r="A237" s="1" t="s">
        <v>1144</v>
      </c>
      <c r="B237" s="1" t="s">
        <v>13</v>
      </c>
      <c r="C237" s="4" t="s">
        <v>1145</v>
      </c>
      <c r="D237" s="1" t="s">
        <v>1146</v>
      </c>
      <c r="E237" s="1" t="s">
        <v>1147</v>
      </c>
      <c r="F237" s="4" t="s">
        <v>17</v>
      </c>
      <c r="G237" s="1" t="s">
        <v>18</v>
      </c>
      <c r="H237" s="1" t="s">
        <v>19</v>
      </c>
      <c r="I237" s="1" t="s">
        <v>20</v>
      </c>
      <c r="J237" s="1" t="s">
        <v>1148</v>
      </c>
      <c r="K237" s="1" t="s">
        <v>22</v>
      </c>
      <c r="L237" s="1" t="str">
        <f>HYPERLINK("https://files.afu.se/Downloads/Transcripts/That%20UFO%20Podcast%20(Andy%20Mcgrillen)/2021 10 16 - That UFO Podcast - That UFO Podcast - Experiencers - Robin Lassiter_IBasOC4MPPM - transcript (automated).pdf","Transcript Link")</f>
        <v>Transcript Link</v>
      </c>
      <c r="M237" s="2" t="str">
        <f>HYPERLINK("https://files.afu.se/Downloads/Transcripts/That%20UFO%20Podcast%20(Andy%20Mcgrillen)/2021 10 16 - That UFO Podcast - That UFO Podcast - Experiencers - Robin Lassiter_IBasOC4MPPM - transcript (automated).pdf","Transcript Link")</f>
        <v>Transcript Link</v>
      </c>
    </row>
    <row r="238" ht="409.5" spans="1:13">
      <c r="A238" s="1" t="s">
        <v>1149</v>
      </c>
      <c r="B238" s="1" t="s">
        <v>13</v>
      </c>
      <c r="C238" s="4" t="s">
        <v>1150</v>
      </c>
      <c r="D238" s="1" t="s">
        <v>1151</v>
      </c>
      <c r="E238" s="1" t="s">
        <v>1152</v>
      </c>
      <c r="F238" s="4" t="s">
        <v>17</v>
      </c>
      <c r="G238" s="1" t="s">
        <v>18</v>
      </c>
      <c r="H238" s="1" t="s">
        <v>19</v>
      </c>
      <c r="I238" s="1" t="s">
        <v>20</v>
      </c>
      <c r="J238" s="1" t="s">
        <v>1153</v>
      </c>
      <c r="K238" s="1" t="s">
        <v>22</v>
      </c>
      <c r="L238" s="1" t="str">
        <f>HYPERLINK("https://files.afu.se/Downloads/Transcripts/That%20UFO%20Podcast%20(Andy%20Mcgrillen)/2021 10 14 - That UFO Podcast - Breaking News - Skinwalkers at the Pentagon_tM_nghXozfQ - transcript (automated).pdf","Transcript Link")</f>
        <v>Transcript Link</v>
      </c>
      <c r="M238" s="2" t="str">
        <f>HYPERLINK("https://files.afu.se/Downloads/Transcripts/That%20UFO%20Podcast%20(Andy%20Mcgrillen)/2021 10 14 - That UFO Podcast - Breaking News - Skinwalkers at the Pentagon_tM_nghXozfQ - transcript (automated).pdf","Transcript Link")</f>
        <v>Transcript Link</v>
      </c>
    </row>
    <row r="239" ht="409.5" spans="1:13">
      <c r="A239" s="1" t="s">
        <v>1154</v>
      </c>
      <c r="B239" s="1" t="s">
        <v>13</v>
      </c>
      <c r="C239" s="4" t="s">
        <v>1155</v>
      </c>
      <c r="D239" s="1" t="s">
        <v>1156</v>
      </c>
      <c r="E239" s="1" t="s">
        <v>1157</v>
      </c>
      <c r="F239" s="4" t="s">
        <v>17</v>
      </c>
      <c r="G239" s="1" t="s">
        <v>18</v>
      </c>
      <c r="H239" s="1" t="s">
        <v>19</v>
      </c>
      <c r="I239" s="1" t="s">
        <v>20</v>
      </c>
      <c r="J239" s="1" t="s">
        <v>1158</v>
      </c>
      <c r="K239" s="1" t="s">
        <v>22</v>
      </c>
      <c r="L239" s="1" t="str">
        <f>HYPERLINK("https://files.afu.se/Downloads/Transcripts/That%20UFO%20Podcast%20(Andy%20Mcgrillen)/2021 10 11 - That UFO Podcast - Curt Jaimungal - That UFO Podcast_rHXIO1LiQsc - transcript (automated).pdf","Transcript Link")</f>
        <v>Transcript Link</v>
      </c>
      <c r="M239" s="2" t="str">
        <f>HYPERLINK("https://files.afu.se/Downloads/Transcripts/That%20UFO%20Podcast%20(Andy%20Mcgrillen)/2021 10 11 - That UFO Podcast - Curt Jaimungal - That UFO Podcast_rHXIO1LiQsc - transcript (automated).pdf","Transcript Link")</f>
        <v>Transcript Link</v>
      </c>
    </row>
    <row r="240" ht="409.5" spans="1:13">
      <c r="A240" s="1" t="s">
        <v>1159</v>
      </c>
      <c r="B240" s="1" t="s">
        <v>13</v>
      </c>
      <c r="C240" s="4" t="s">
        <v>1160</v>
      </c>
      <c r="D240" s="1" t="s">
        <v>1161</v>
      </c>
      <c r="E240" s="1" t="s">
        <v>1162</v>
      </c>
      <c r="F240" s="4" t="s">
        <v>17</v>
      </c>
      <c r="G240" s="1" t="s">
        <v>18</v>
      </c>
      <c r="H240" s="1" t="s">
        <v>19</v>
      </c>
      <c r="I240" s="1" t="s">
        <v>20</v>
      </c>
      <c r="J240" s="1" t="s">
        <v>1163</v>
      </c>
      <c r="K240" s="1" t="s">
        <v>22</v>
      </c>
      <c r="L240" s="1" t="str">
        <f>HYPERLINK("https://files.afu.se/Downloads/Transcripts/That%20UFO%20Podcast%20(Andy%20Mcgrillen)/2021 10 07 - That UFO Podcast - That UFO Podcast - News Update - New 'Rubber Duck' FLIR video, Chris Mellon post &amp; more...!_xvRuQMPuGCo - transcript (automated).pdf","Transcript Link")</f>
        <v>Transcript Link</v>
      </c>
      <c r="M240" s="2" t="str">
        <f>HYPERLINK("https://files.afu.se/Downloads/Transcripts/That%20UFO%20Podcast%20(Andy%20Mcgrillen)/2021 10 07 - That UFO Podcast - That UFO Podcast - News Update - New 'Rubber Duck' FLIR video, Chris Mellon post &amp; more...!_xvRuQMPuGCo - transcript (automated).pdf","Transcript Link")</f>
        <v>Transcript Link</v>
      </c>
    </row>
    <row r="241" ht="409.5" spans="1:13">
      <c r="A241" s="1" t="s">
        <v>1164</v>
      </c>
      <c r="B241" s="1" t="s">
        <v>13</v>
      </c>
      <c r="C241" s="4" t="s">
        <v>1165</v>
      </c>
      <c r="D241" s="1" t="s">
        <v>1166</v>
      </c>
      <c r="E241" s="1" t="s">
        <v>1167</v>
      </c>
      <c r="F241" s="4" t="s">
        <v>17</v>
      </c>
      <c r="G241" s="1" t="s">
        <v>18</v>
      </c>
      <c r="H241" s="1" t="s">
        <v>19</v>
      </c>
      <c r="I241" s="1" t="s">
        <v>20</v>
      </c>
      <c r="J241" s="1" t="s">
        <v>1168</v>
      </c>
      <c r="K241" s="1" t="s">
        <v>22</v>
      </c>
      <c r="L241" s="1" t="str">
        <f>HYPERLINK("https://files.afu.se/Downloads/Transcripts/That%20UFO%20Podcast%20(Andy%20Mcgrillen)/2021 10 06 - That UFO Podcast - Listener Call-In #6 - Part 2 - That UFO Podcast_sCeg6qMH9PI - transcript (automated).pdf","Transcript Link")</f>
        <v>Transcript Link</v>
      </c>
      <c r="M241" s="2" t="str">
        <f>HYPERLINK("https://files.afu.se/Downloads/Transcripts/That%20UFO%20Podcast%20(Andy%20Mcgrillen)/2021 10 06 - That UFO Podcast - Listener Call-In #6 - Part 2 - That UFO Podcast_sCeg6qMH9PI - transcript (automated).pdf","Transcript Link")</f>
        <v>Transcript Link</v>
      </c>
    </row>
    <row r="242" ht="409.5" spans="1:13">
      <c r="A242" s="1" t="s">
        <v>1169</v>
      </c>
      <c r="B242" s="1" t="s">
        <v>13</v>
      </c>
      <c r="C242" s="4" t="s">
        <v>1170</v>
      </c>
      <c r="D242" s="1" t="s">
        <v>1171</v>
      </c>
      <c r="E242" s="1" t="s">
        <v>1172</v>
      </c>
      <c r="F242" s="4" t="s">
        <v>17</v>
      </c>
      <c r="G242" s="1" t="s">
        <v>18</v>
      </c>
      <c r="H242" s="1" t="s">
        <v>19</v>
      </c>
      <c r="I242" s="1" t="s">
        <v>20</v>
      </c>
      <c r="J242" s="1" t="s">
        <v>1173</v>
      </c>
      <c r="K242" s="1" t="s">
        <v>22</v>
      </c>
      <c r="L242" s="1" t="str">
        <f>HYPERLINK("https://files.afu.se/Downloads/Transcripts/That%20UFO%20Podcast%20(Andy%20Mcgrillen)/2021 10 03 - That UFO Podcast - That UFO Podcast - October Update_dv-GW5tEzTg - transcript (automated).pdf","Transcript Link")</f>
        <v>Transcript Link</v>
      </c>
      <c r="M242" s="2" t="str">
        <f>HYPERLINK("https://files.afu.se/Downloads/Transcripts/That%20UFO%20Podcast%20(Andy%20Mcgrillen)/2021 10 03 - That UFO Podcast - That UFO Podcast - October Update_dv-GW5tEzTg - transcript (automated).pdf","Transcript Link")</f>
        <v>Transcript Link</v>
      </c>
    </row>
    <row r="243" ht="409.5" spans="1:13">
      <c r="A243" s="1" t="s">
        <v>1169</v>
      </c>
      <c r="B243" s="1" t="s">
        <v>13</v>
      </c>
      <c r="C243" s="4" t="s">
        <v>1174</v>
      </c>
      <c r="D243" s="1" t="s">
        <v>1175</v>
      </c>
      <c r="E243" s="1" t="s">
        <v>1176</v>
      </c>
      <c r="F243" s="4" t="s">
        <v>17</v>
      </c>
      <c r="G243" s="1" t="s">
        <v>18</v>
      </c>
      <c r="H243" s="1" t="s">
        <v>19</v>
      </c>
      <c r="I243" s="1" t="s">
        <v>20</v>
      </c>
      <c r="J243" s="1" t="s">
        <v>1177</v>
      </c>
      <c r="K243" s="1" t="s">
        <v>22</v>
      </c>
      <c r="L243" s="1">
        <v>0</v>
      </c>
      <c r="M243" s="2">
        <v>0</v>
      </c>
    </row>
    <row r="244" ht="409.5" spans="1:13">
      <c r="A244" s="1" t="s">
        <v>1178</v>
      </c>
      <c r="B244" s="1" t="s">
        <v>13</v>
      </c>
      <c r="C244" s="4" t="s">
        <v>1179</v>
      </c>
      <c r="D244" s="1" t="s">
        <v>1180</v>
      </c>
      <c r="E244" s="1" t="s">
        <v>1181</v>
      </c>
      <c r="F244" s="4" t="s">
        <v>17</v>
      </c>
      <c r="G244" s="1" t="s">
        <v>18</v>
      </c>
      <c r="H244" s="1" t="s">
        <v>19</v>
      </c>
      <c r="I244" s="1" t="s">
        <v>20</v>
      </c>
      <c r="J244" s="1" t="s">
        <v>1182</v>
      </c>
      <c r="K244" s="1" t="s">
        <v>22</v>
      </c>
      <c r="L244" s="1" t="str">
        <f>HYPERLINK("https://files.afu.se/Downloads/Transcripts/That%20UFO%20Podcast%20(Andy%20Mcgrillen)/2021 10 02 - That UFO Podcast - That UFO Podcast  - Episode 62 - Ralph Blumenthal (Sept 2021)_Mk5kGEUdjic - transcript (automated).pdf","Transcript Link")</f>
        <v>Transcript Link</v>
      </c>
      <c r="M244" s="2" t="str">
        <f>HYPERLINK("https://files.afu.se/Downloads/Transcripts/That%20UFO%20Podcast%20(Andy%20Mcgrillen)/2021 10 02 - That UFO Podcast - That UFO Podcast  - Episode 62 - Ralph Blumenthal (Sept 2021)_Mk5kGEUdjic - transcript (automated).pdf","Transcript Link")</f>
        <v>Transcript Link</v>
      </c>
    </row>
    <row r="245" ht="409.5" spans="1:13">
      <c r="A245" s="1" t="s">
        <v>1183</v>
      </c>
      <c r="B245" s="1" t="s">
        <v>13</v>
      </c>
      <c r="C245" s="4" t="s">
        <v>1184</v>
      </c>
      <c r="D245" s="1" t="s">
        <v>1185</v>
      </c>
      <c r="E245" s="1" t="s">
        <v>1186</v>
      </c>
      <c r="F245" s="4" t="s">
        <v>17</v>
      </c>
      <c r="G245" s="1" t="s">
        <v>18</v>
      </c>
      <c r="H245" s="1" t="s">
        <v>19</v>
      </c>
      <c r="I245" s="1" t="s">
        <v>20</v>
      </c>
      <c r="J245" s="1" t="s">
        <v>1187</v>
      </c>
      <c r="K245" s="1" t="s">
        <v>22</v>
      </c>
      <c r="L245" s="1" t="str">
        <f>HYPERLINK("https://files.afu.se/Downloads/Transcripts/That%20UFO%20Podcast%20(Andy%20Mcgrillen)/2021 09 27 - That UFO Podcast - That UFO Podcast - Episode 61 - Ross Coulthart  - Part Two_J6-dUlA71r4 - transcript (automated).pdf","Transcript Link")</f>
        <v>Transcript Link</v>
      </c>
      <c r="M245" s="2" t="str">
        <f>HYPERLINK("https://files.afu.se/Downloads/Transcripts/That%20UFO%20Podcast%20(Andy%20Mcgrillen)/2021 09 27 - That UFO Podcast - That UFO Podcast - Episode 61 - Ross Coulthart  - Part Two_J6-dUlA71r4 - transcript (automated).pdf","Transcript Link")</f>
        <v>Transcript Link</v>
      </c>
    </row>
    <row r="246" ht="409.5" spans="1:13">
      <c r="A246" s="1" t="s">
        <v>1183</v>
      </c>
      <c r="B246" s="1" t="s">
        <v>13</v>
      </c>
      <c r="C246" s="4" t="s">
        <v>1188</v>
      </c>
      <c r="D246" s="1" t="s">
        <v>1189</v>
      </c>
      <c r="E246" s="1" t="s">
        <v>1190</v>
      </c>
      <c r="F246" s="4" t="s">
        <v>17</v>
      </c>
      <c r="G246" s="1" t="s">
        <v>18</v>
      </c>
      <c r="H246" s="1" t="s">
        <v>19</v>
      </c>
      <c r="I246" s="1" t="s">
        <v>20</v>
      </c>
      <c r="J246" s="1" t="s">
        <v>1191</v>
      </c>
      <c r="K246" s="1" t="s">
        <v>22</v>
      </c>
      <c r="L246" s="1" t="str">
        <f>HYPERLINK("https://files.afu.se/Downloads/Transcripts/That%20UFO%20Podcast%20(Andy%20Mcgrillen)/2021 09 27 - That UFO Podcast - That UFO Podcast - Listener Call-In - #6 Part 1_VB3DCBW_Buw - transcript (automated).pdf","Transcript Link")</f>
        <v>Transcript Link</v>
      </c>
      <c r="M246" s="2" t="str">
        <f>HYPERLINK("https://files.afu.se/Downloads/Transcripts/That%20UFO%20Podcast%20(Andy%20Mcgrillen)/2021 09 27 - That UFO Podcast - That UFO Podcast - Listener Call-In - #6 Part 1_VB3DCBW_Buw - transcript (automated).pdf","Transcript Link")</f>
        <v>Transcript Link</v>
      </c>
    </row>
    <row r="247" ht="409.5" spans="1:13">
      <c r="A247" s="1" t="s">
        <v>1192</v>
      </c>
      <c r="B247" s="1" t="s">
        <v>13</v>
      </c>
      <c r="C247" s="4" t="s">
        <v>1193</v>
      </c>
      <c r="D247" s="1" t="s">
        <v>1194</v>
      </c>
      <c r="E247" s="1" t="s">
        <v>1195</v>
      </c>
      <c r="F247" s="4" t="s">
        <v>17</v>
      </c>
      <c r="G247" s="1" t="s">
        <v>18</v>
      </c>
      <c r="H247" s="1" t="s">
        <v>19</v>
      </c>
      <c r="I247" s="1" t="s">
        <v>20</v>
      </c>
      <c r="J247" s="1" t="s">
        <v>1196</v>
      </c>
      <c r="K247" s="1" t="s">
        <v>22</v>
      </c>
      <c r="L247" s="1" t="str">
        <f>HYPERLINK("https://files.afu.se/Downloads/Transcripts/That%20UFO%20Podcast%20(Andy%20Mcgrillen)/2021 09 25 - That UFO Podcast - That UFO Podcast  - Episode 38 - Ralph Blumenthal_pOxsQSQKbpY - transcript (automated).pdf","Transcript Link")</f>
        <v>Transcript Link</v>
      </c>
      <c r="M247" s="2" t="str">
        <f>HYPERLINK("https://files.afu.se/Downloads/Transcripts/That%20UFO%20Podcast%20(Andy%20Mcgrillen)/2021 09 25 - That UFO Podcast - That UFO Podcast  - Episode 38 - Ralph Blumenthal_pOxsQSQKbpY - transcript (automated).pdf","Transcript Link")</f>
        <v>Transcript Link</v>
      </c>
    </row>
    <row r="248" ht="409.5" spans="1:13">
      <c r="A248" s="1" t="s">
        <v>1192</v>
      </c>
      <c r="B248" s="1" t="s">
        <v>13</v>
      </c>
      <c r="C248" s="4" t="s">
        <v>1197</v>
      </c>
      <c r="D248" s="1" t="s">
        <v>1198</v>
      </c>
      <c r="E248" s="1" t="s">
        <v>1199</v>
      </c>
      <c r="F248" s="4" t="s">
        <v>17</v>
      </c>
      <c r="G248" s="1" t="s">
        <v>18</v>
      </c>
      <c r="H248" s="1" t="s">
        <v>19</v>
      </c>
      <c r="I248" s="1" t="s">
        <v>20</v>
      </c>
      <c r="J248" s="1" t="s">
        <v>1200</v>
      </c>
      <c r="K248" s="1" t="s">
        <v>22</v>
      </c>
      <c r="L248" s="1" t="str">
        <f>HYPERLINK("https://files.afu.se/Downloads/Transcripts/That%20UFO%20Podcast%20(Andy%20Mcgrillen)/2021 09 25 - That UFO Podcast - That UFO Podcast - News Update_2U2MRzSjaow - transcript (automated).pdf","Transcript Link")</f>
        <v>Transcript Link</v>
      </c>
      <c r="M248" s="2" t="str">
        <f>HYPERLINK("https://files.afu.se/Downloads/Transcripts/That%20UFO%20Podcast%20(Andy%20Mcgrillen)/2021 09 25 - That UFO Podcast - That UFO Podcast - News Update_2U2MRzSjaow - transcript (automated).pdf","Transcript Link")</f>
        <v>Transcript Link</v>
      </c>
    </row>
    <row r="249" ht="409.5" spans="1:13">
      <c r="A249" s="1" t="s">
        <v>1201</v>
      </c>
      <c r="B249" s="1" t="s">
        <v>13</v>
      </c>
      <c r="C249" s="4" t="s">
        <v>1202</v>
      </c>
      <c r="D249" s="1" t="s">
        <v>1203</v>
      </c>
      <c r="E249" s="1" t="s">
        <v>1204</v>
      </c>
      <c r="F249" s="4" t="s">
        <v>17</v>
      </c>
      <c r="G249" s="1" t="s">
        <v>18</v>
      </c>
      <c r="H249" s="1" t="s">
        <v>19</v>
      </c>
      <c r="I249" s="1" t="s">
        <v>20</v>
      </c>
      <c r="J249" s="1" t="s">
        <v>1205</v>
      </c>
      <c r="K249" s="1" t="s">
        <v>22</v>
      </c>
      <c r="L249" s="1" t="str">
        <f>HYPERLINK("https://files.afu.se/Downloads/Transcripts/That%20UFO%20Podcast%20(Andy%20Mcgrillen)/2021 09 21 - That UFO Podcast - That UFO Podcast - Episode 60 - Ross Coulthart - Part One_UJpgwNkO7fY - transcript (automated).pdf","Transcript Link")</f>
        <v>Transcript Link</v>
      </c>
      <c r="M249" s="2" t="str">
        <f>HYPERLINK("https://files.afu.se/Downloads/Transcripts/That%20UFO%20Podcast%20(Andy%20Mcgrillen)/2021 09 21 - That UFO Podcast - That UFO Podcast - Episode 60 - Ross Coulthart - Part One_UJpgwNkO7fY - transcript (automated).pdf","Transcript Link")</f>
        <v>Transcript Link</v>
      </c>
    </row>
    <row r="250" ht="409.5" spans="1:13">
      <c r="A250" s="1" t="s">
        <v>1206</v>
      </c>
      <c r="B250" s="1" t="s">
        <v>13</v>
      </c>
      <c r="C250" s="4" t="s">
        <v>1207</v>
      </c>
      <c r="D250" s="1" t="s">
        <v>1208</v>
      </c>
      <c r="E250" s="1" t="s">
        <v>1209</v>
      </c>
      <c r="F250" s="4" t="s">
        <v>17</v>
      </c>
      <c r="G250" s="1" t="s">
        <v>18</v>
      </c>
      <c r="H250" s="1" t="s">
        <v>19</v>
      </c>
      <c r="I250" s="1" t="s">
        <v>20</v>
      </c>
      <c r="J250" s="1" t="s">
        <v>1210</v>
      </c>
      <c r="K250" s="1" t="s">
        <v>22</v>
      </c>
      <c r="L250" s="1" t="str">
        <f>HYPERLINK("https://files.afu.se/Downloads/Transcripts/That%20UFO%20Podcast%20(Andy%20Mcgrillen)/2021 09 20 - That UFO Podcast - That UFO Podcast  - Episode 59 - Chris Lehto - Part Two_rIn7XE3YIBg - transcript (automated).pdf","Transcript Link")</f>
        <v>Transcript Link</v>
      </c>
      <c r="M250" s="2" t="str">
        <f>HYPERLINK("https://files.afu.se/Downloads/Transcripts/That%20UFO%20Podcast%20(Andy%20Mcgrillen)/2021 09 20 - That UFO Podcast - That UFO Podcast  - Episode 59 - Chris Lehto - Part Two_rIn7XE3YIBg - transcript (automated).pdf","Transcript Link")</f>
        <v>Transcript Link</v>
      </c>
    </row>
    <row r="251" ht="409.5" spans="1:13">
      <c r="A251" s="1" t="s">
        <v>1211</v>
      </c>
      <c r="B251" s="1" t="s">
        <v>13</v>
      </c>
      <c r="C251" s="4" t="s">
        <v>1212</v>
      </c>
      <c r="D251" s="1" t="s">
        <v>1213</v>
      </c>
      <c r="E251" s="1" t="s">
        <v>1214</v>
      </c>
      <c r="F251" s="4" t="s">
        <v>17</v>
      </c>
      <c r="G251" s="1" t="s">
        <v>18</v>
      </c>
      <c r="H251" s="1" t="s">
        <v>19</v>
      </c>
      <c r="I251" s="1" t="s">
        <v>20</v>
      </c>
      <c r="J251" s="1" t="s">
        <v>1215</v>
      </c>
      <c r="K251" s="1" t="s">
        <v>22</v>
      </c>
      <c r="L251" s="1" t="str">
        <f>HYPERLINK("https://files.afu.se/Downloads/Transcripts/That%20UFO%20Podcast%20(Andy%20Mcgrillen)/2021 09 18 - That UFO Podcast - That UFO Podcast  - Episode 58 - Chris Lehto  - Part One_g2L1dJqa7do - transcript (automated).pdf","Transcript Link")</f>
        <v>Transcript Link</v>
      </c>
      <c r="M251" s="2" t="str">
        <f>HYPERLINK("https://files.afu.se/Downloads/Transcripts/That%20UFO%20Podcast%20(Andy%20Mcgrillen)/2021 09 18 - That UFO Podcast - That UFO Podcast  - Episode 58 - Chris Lehto  - Part One_g2L1dJqa7do - transcript (automated).pdf","Transcript Link")</f>
        <v>Transcript Link</v>
      </c>
    </row>
    <row r="252" ht="409.5" spans="1:13">
      <c r="A252" s="1" t="s">
        <v>1216</v>
      </c>
      <c r="B252" s="1" t="s">
        <v>13</v>
      </c>
      <c r="C252" s="4" t="s">
        <v>1217</v>
      </c>
      <c r="D252" s="1" t="s">
        <v>1218</v>
      </c>
      <c r="E252" s="1" t="s">
        <v>1219</v>
      </c>
      <c r="F252" s="4" t="s">
        <v>17</v>
      </c>
      <c r="G252" s="1" t="s">
        <v>18</v>
      </c>
      <c r="H252" s="1" t="s">
        <v>19</v>
      </c>
      <c r="I252" s="1" t="s">
        <v>20</v>
      </c>
      <c r="J252" s="1" t="s">
        <v>1220</v>
      </c>
      <c r="K252" s="1" t="s">
        <v>22</v>
      </c>
      <c r="L252" s="1" t="str">
        <f>HYPERLINK("https://files.afu.se/Downloads/Transcripts/That%20UFO%20Podcast%20(Andy%20Mcgrillen)/2021 09 14 - That UFO Podcast - James Fox Update_-QofSymsmaU - transcript (automated).pdf","Transcript Link")</f>
        <v>Transcript Link</v>
      </c>
      <c r="M252" s="2" t="str">
        <f>HYPERLINK("https://files.afu.se/Downloads/Transcripts/That%20UFO%20Podcast%20(Andy%20Mcgrillen)/2021 09 14 - That UFO Podcast - James Fox Update_-QofSymsmaU - transcript (automated).pdf","Transcript Link")</f>
        <v>Transcript Link</v>
      </c>
    </row>
    <row r="253" ht="409.5" spans="1:13">
      <c r="A253" s="1" t="s">
        <v>1221</v>
      </c>
      <c r="B253" s="1" t="s">
        <v>13</v>
      </c>
      <c r="C253" s="4" t="s">
        <v>1222</v>
      </c>
      <c r="D253" s="1" t="s">
        <v>1223</v>
      </c>
      <c r="E253" s="1" t="s">
        <v>1224</v>
      </c>
      <c r="F253" s="4" t="s">
        <v>17</v>
      </c>
      <c r="G253" s="1" t="s">
        <v>18</v>
      </c>
      <c r="H253" s="1" t="s">
        <v>19</v>
      </c>
      <c r="I253" s="1" t="s">
        <v>20</v>
      </c>
      <c r="J253" s="1" t="s">
        <v>1225</v>
      </c>
      <c r="K253" s="1" t="s">
        <v>22</v>
      </c>
      <c r="L253" s="1">
        <v>0</v>
      </c>
      <c r="M253" s="2">
        <v>0</v>
      </c>
    </row>
    <row r="254" ht="409.5" spans="1:13">
      <c r="A254" s="1" t="s">
        <v>1221</v>
      </c>
      <c r="B254" s="1" t="s">
        <v>13</v>
      </c>
      <c r="C254" s="4" t="s">
        <v>1226</v>
      </c>
      <c r="D254" s="1" t="s">
        <v>1227</v>
      </c>
      <c r="E254" s="1" t="s">
        <v>1228</v>
      </c>
      <c r="F254" s="4" t="s">
        <v>17</v>
      </c>
      <c r="G254" s="1" t="s">
        <v>18</v>
      </c>
      <c r="H254" s="1" t="s">
        <v>19</v>
      </c>
      <c r="I254" s="1" t="s">
        <v>20</v>
      </c>
      <c r="J254" s="1" t="s">
        <v>1229</v>
      </c>
      <c r="K254" s="1" t="s">
        <v>22</v>
      </c>
      <c r="L254" s="1" t="str">
        <f>HYPERLINK("https://files.afu.se/Downloads/Transcripts/That%20UFO%20Podcast%20(Andy%20Mcgrillen)/2021 09 13 - That UFO Podcast - That UFO Podcast - Episode 57 - Lori Rehfeldt_08f0POXpdP4 - transcript (automated).pdf","Transcript Link")</f>
        <v>Transcript Link</v>
      </c>
      <c r="M254" s="2" t="str">
        <f>HYPERLINK("https://files.afu.se/Downloads/Transcripts/That%20UFO%20Podcast%20(Andy%20Mcgrillen)/2021 09 13 - That UFO Podcast - That UFO Podcast - Episode 57 - Lori Rehfeldt_08f0POXpdP4 - transcript (automated).pdf","Transcript Link")</f>
        <v>Transcript Link</v>
      </c>
    </row>
    <row r="255" ht="409.5" spans="1:13">
      <c r="A255" s="1" t="s">
        <v>1230</v>
      </c>
      <c r="B255" s="1" t="s">
        <v>13</v>
      </c>
      <c r="C255" s="4" t="s">
        <v>1231</v>
      </c>
      <c r="D255" s="1" t="s">
        <v>1232</v>
      </c>
      <c r="E255" s="1" t="s">
        <v>1233</v>
      </c>
      <c r="F255" s="4" t="s">
        <v>17</v>
      </c>
      <c r="G255" s="1" t="s">
        <v>18</v>
      </c>
      <c r="H255" s="1" t="s">
        <v>19</v>
      </c>
      <c r="I255" s="1" t="s">
        <v>20</v>
      </c>
      <c r="J255" s="1" t="s">
        <v>1234</v>
      </c>
      <c r="K255" s="1" t="s">
        <v>22</v>
      </c>
      <c r="L255" s="1" t="str">
        <f>HYPERLINK("https://files.afu.se/Downloads/Transcripts/That%20UFO%20Podcast%20(Andy%20Mcgrillen)/2021 09 10 - That UFO Podcast - That UFO Podcast - Episode 56 - Debra Katz - Part Two_PUNVxj7YyYY - transcript (automated).pdf","Transcript Link")</f>
        <v>Transcript Link</v>
      </c>
      <c r="M255" s="2" t="str">
        <f>HYPERLINK("https://files.afu.se/Downloads/Transcripts/That%20UFO%20Podcast%20(Andy%20Mcgrillen)/2021 09 10 - That UFO Podcast - That UFO Podcast - Episode 56 - Debra Katz - Part Two_PUNVxj7YyYY - transcript (automated).pdf","Transcript Link")</f>
        <v>Transcript Link</v>
      </c>
    </row>
    <row r="256" ht="409.5" spans="1:13">
      <c r="A256" s="1" t="s">
        <v>1235</v>
      </c>
      <c r="B256" s="1" t="s">
        <v>13</v>
      </c>
      <c r="C256" s="4" t="s">
        <v>1236</v>
      </c>
      <c r="D256" s="1" t="s">
        <v>1237</v>
      </c>
      <c r="E256" s="1" t="s">
        <v>1238</v>
      </c>
      <c r="F256" s="4" t="s">
        <v>17</v>
      </c>
      <c r="G256" s="1" t="s">
        <v>18</v>
      </c>
      <c r="H256" s="1" t="s">
        <v>19</v>
      </c>
      <c r="I256" s="1" t="s">
        <v>20</v>
      </c>
      <c r="J256" s="1" t="s">
        <v>1239</v>
      </c>
      <c r="K256" s="1" t="s">
        <v>22</v>
      </c>
      <c r="L256" s="1" t="str">
        <f>HYPERLINK("https://files.afu.se/Downloads/Transcripts/That%20UFO%20Podcast%20(Andy%20Mcgrillen)/2021 09 08 - That UFO Podcast - That UFO Podcast - Episode 55 - Debra Katz - Part One_-uZHvoOTdUs - transcript (automated).pdf","Transcript Link")</f>
        <v>Transcript Link</v>
      </c>
      <c r="M256" s="2" t="str">
        <f>HYPERLINK("https://files.afu.se/Downloads/Transcripts/That%20UFO%20Podcast%20(Andy%20Mcgrillen)/2021 09 08 - That UFO Podcast - That UFO Podcast - Episode 55 - Debra Katz - Part One_-uZHvoOTdUs - transcript (automated).pdf","Transcript Link")</f>
        <v>Transcript Link</v>
      </c>
    </row>
    <row r="257" ht="409.5" spans="1:13">
      <c r="A257" s="1" t="s">
        <v>1240</v>
      </c>
      <c r="B257" s="1" t="s">
        <v>13</v>
      </c>
      <c r="C257" s="4" t="s">
        <v>1241</v>
      </c>
      <c r="D257" s="1" t="s">
        <v>1242</v>
      </c>
      <c r="E257" s="1" t="s">
        <v>1243</v>
      </c>
      <c r="F257" s="4" t="s">
        <v>17</v>
      </c>
      <c r="G257" s="1" t="s">
        <v>18</v>
      </c>
      <c r="H257" s="1" t="s">
        <v>19</v>
      </c>
      <c r="I257" s="1" t="s">
        <v>20</v>
      </c>
      <c r="J257" s="1" t="s">
        <v>1244</v>
      </c>
      <c r="K257" s="1" t="s">
        <v>22</v>
      </c>
      <c r="L257" s="1" t="str">
        <f>HYPERLINK("https://files.afu.se/Downloads/Transcripts/That%20UFO%20Podcast%20(Andy%20Mcgrillen)/2021 09 02 - That UFO Podcast - That UFO Podcast - Episode 54 - Luis Elizondo - Listener Questions Part One_N1DZMD4T2_I - transcript (automated).pdf","Transcript Link")</f>
        <v>Transcript Link</v>
      </c>
      <c r="M257" s="2" t="str">
        <f>HYPERLINK("https://files.afu.se/Downloads/Transcripts/That%20UFO%20Podcast%20(Andy%20Mcgrillen)/2021 09 02 - That UFO Podcast - That UFO Podcast - Episode 54 - Luis Elizondo - Listener Questions Part One_N1DZMD4T2_I - transcript (automated).pdf","Transcript Link")</f>
        <v>Transcript Link</v>
      </c>
    </row>
    <row r="258" ht="409.5" spans="1:13">
      <c r="A258" s="1" t="s">
        <v>1245</v>
      </c>
      <c r="B258" s="1" t="s">
        <v>13</v>
      </c>
      <c r="C258" s="4" t="s">
        <v>1246</v>
      </c>
      <c r="D258" s="1" t="s">
        <v>1247</v>
      </c>
      <c r="E258" s="1" t="s">
        <v>1248</v>
      </c>
      <c r="F258" s="4" t="s">
        <v>17</v>
      </c>
      <c r="G258" s="1" t="s">
        <v>18</v>
      </c>
      <c r="H258" s="1" t="s">
        <v>19</v>
      </c>
      <c r="I258" s="1" t="s">
        <v>20</v>
      </c>
      <c r="J258" s="1" t="s">
        <v>1249</v>
      </c>
      <c r="K258" s="1" t="s">
        <v>22</v>
      </c>
      <c r="L258" s="1" t="str">
        <f>HYPERLINK("https://files.afu.se/Downloads/Transcripts/That%20UFO%20Podcast%20(Andy%20Mcgrillen)/2021 09 01 - That UFO Podcast - That UFO Podcast - September Update_2qQHo80o4qc - transcript (automated).pdf","Transcript Link")</f>
        <v>Transcript Link</v>
      </c>
      <c r="M258" s="2" t="str">
        <f>HYPERLINK("https://files.afu.se/Downloads/Transcripts/That%20UFO%20Podcast%20(Andy%20Mcgrillen)/2021 09 01 - That UFO Podcast - That UFO Podcast - September Update_2qQHo80o4qc - transcript (automated).pdf","Transcript Link")</f>
        <v>Transcript Link</v>
      </c>
    </row>
    <row r="259" ht="409.5" spans="1:13">
      <c r="A259" s="1" t="s">
        <v>1250</v>
      </c>
      <c r="B259" s="1" t="s">
        <v>13</v>
      </c>
      <c r="C259" s="4" t="s">
        <v>1251</v>
      </c>
      <c r="D259" s="1" t="s">
        <v>1252</v>
      </c>
      <c r="E259" s="1" t="s">
        <v>1253</v>
      </c>
      <c r="F259" s="4" t="s">
        <v>17</v>
      </c>
      <c r="G259" s="1" t="s">
        <v>18</v>
      </c>
      <c r="H259" s="1" t="s">
        <v>19</v>
      </c>
      <c r="I259" s="1" t="s">
        <v>20</v>
      </c>
      <c r="J259" s="1" t="s">
        <v>1254</v>
      </c>
      <c r="K259" s="1" t="s">
        <v>22</v>
      </c>
      <c r="L259" s="1" t="str">
        <f>HYPERLINK("https://files.afu.se/Downloads/Transcripts/That%20UFO%20Podcast%20(Andy%20Mcgrillen)/2021 08 30 - That UFO Podcast - That UFO Podcast - Episode 53 - Warren Agius_eFsHy7aokhw - transcript (automated).pdf","Transcript Link")</f>
        <v>Transcript Link</v>
      </c>
      <c r="M259" s="2" t="str">
        <f>HYPERLINK("https://files.afu.se/Downloads/Transcripts/That%20UFO%20Podcast%20(Andy%20Mcgrillen)/2021 08 30 - That UFO Podcast - That UFO Podcast - Episode 53 - Warren Agius_eFsHy7aokhw - transcript (automated).pdf","Transcript Link")</f>
        <v>Transcript Link</v>
      </c>
    </row>
    <row r="260" ht="409.5" spans="1:13">
      <c r="A260" s="1" t="s">
        <v>1255</v>
      </c>
      <c r="B260" s="1" t="s">
        <v>13</v>
      </c>
      <c r="C260" s="4" t="s">
        <v>1256</v>
      </c>
      <c r="D260" s="1" t="s">
        <v>1257</v>
      </c>
      <c r="E260" s="1" t="s">
        <v>1258</v>
      </c>
      <c r="F260" s="4" t="s">
        <v>17</v>
      </c>
      <c r="G260" s="1" t="s">
        <v>18</v>
      </c>
      <c r="H260" s="1" t="s">
        <v>19</v>
      </c>
      <c r="I260" s="1" t="s">
        <v>20</v>
      </c>
      <c r="J260" s="1" t="s">
        <v>1259</v>
      </c>
      <c r="K260" s="1" t="s">
        <v>22</v>
      </c>
      <c r="L260" s="1">
        <v>0</v>
      </c>
      <c r="M260" s="2">
        <v>0</v>
      </c>
    </row>
    <row r="261" ht="409.5" spans="1:13">
      <c r="A261" s="1" t="s">
        <v>1260</v>
      </c>
      <c r="B261" s="1" t="s">
        <v>13</v>
      </c>
      <c r="C261" s="4" t="s">
        <v>1261</v>
      </c>
      <c r="D261" s="1" t="s">
        <v>1262</v>
      </c>
      <c r="E261" s="1" t="s">
        <v>1263</v>
      </c>
      <c r="F261" s="4" t="s">
        <v>17</v>
      </c>
      <c r="G261" s="1" t="s">
        <v>18</v>
      </c>
      <c r="H261" s="1" t="s">
        <v>19</v>
      </c>
      <c r="I261" s="1" t="s">
        <v>20</v>
      </c>
      <c r="J261" s="1" t="s">
        <v>1264</v>
      </c>
      <c r="K261" s="1" t="s">
        <v>22</v>
      </c>
      <c r="L261" s="1" t="str">
        <f>HYPERLINK("https://files.afu.se/Downloads/Transcripts/That%20UFO%20Podcast%20(Andy%20Mcgrillen)/2021 08 26 - That UFO Podcast - News Update  - AIAA Forum, The UFO Files, Anjali, Bob Fish, and more   audio_i2yI27Vbjao - transcript (automated).pdf","Transcript Link")</f>
        <v>Transcript Link</v>
      </c>
      <c r="M261" s="2" t="str">
        <f>HYPERLINK("https://files.afu.se/Downloads/Transcripts/That%20UFO%20Podcast%20(Andy%20Mcgrillen)/2021 08 26 - That UFO Podcast - News Update  - AIAA Forum, The UFO Files, Anjali, Bob Fish, and more   audio_i2yI27Vbjao - transcript (automated).pdf","Transcript Link")</f>
        <v>Transcript Link</v>
      </c>
    </row>
    <row r="262" ht="409.5" spans="1:13">
      <c r="A262" s="1" t="s">
        <v>1265</v>
      </c>
      <c r="B262" s="1" t="s">
        <v>13</v>
      </c>
      <c r="C262" s="4" t="s">
        <v>1266</v>
      </c>
      <c r="D262" s="1" t="s">
        <v>1267</v>
      </c>
      <c r="E262" s="1" t="s">
        <v>1268</v>
      </c>
      <c r="F262" s="4" t="s">
        <v>17</v>
      </c>
      <c r="G262" s="1" t="s">
        <v>18</v>
      </c>
      <c r="H262" s="1" t="s">
        <v>19</v>
      </c>
      <c r="I262" s="1" t="s">
        <v>20</v>
      </c>
      <c r="J262" s="1" t="s">
        <v>1269</v>
      </c>
      <c r="K262" s="1" t="s">
        <v>22</v>
      </c>
      <c r="L262" s="1" t="str">
        <f>HYPERLINK("https://files.afu.se/Downloads/Transcripts/That%20UFO%20Podcast%20(Andy%20Mcgrillen)/2021 08 23 - That UFO Podcast - That UFO Podcast - What if..  The day after Disclosure_FlnI0MiObXY - transcript (automated).pdf","Transcript Link")</f>
        <v>Transcript Link</v>
      </c>
      <c r="M262" s="2" t="str">
        <f>HYPERLINK("https://files.afu.se/Downloads/Transcripts/That%20UFO%20Podcast%20(Andy%20Mcgrillen)/2021 08 23 - That UFO Podcast - That UFO Podcast - What if..  The day after Disclosure_FlnI0MiObXY - transcript (automated).pdf","Transcript Link")</f>
        <v>Transcript Link</v>
      </c>
    </row>
    <row r="263" ht="409.5" spans="1:13">
      <c r="A263" s="1" t="s">
        <v>1270</v>
      </c>
      <c r="B263" s="1" t="s">
        <v>13</v>
      </c>
      <c r="C263" s="4" t="s">
        <v>1271</v>
      </c>
      <c r="D263" s="1" t="s">
        <v>1272</v>
      </c>
      <c r="E263" s="1" t="s">
        <v>1273</v>
      </c>
      <c r="F263" s="4" t="s">
        <v>17</v>
      </c>
      <c r="G263" s="1" t="s">
        <v>18</v>
      </c>
      <c r="H263" s="1" t="s">
        <v>19</v>
      </c>
      <c r="I263" s="1" t="s">
        <v>20</v>
      </c>
      <c r="J263" s="1" t="s">
        <v>1274</v>
      </c>
      <c r="K263" s="1" t="s">
        <v>22</v>
      </c>
      <c r="L263" s="1" t="str">
        <f>HYPERLINK("https://files.afu.se/Downloads/Transcripts/That%20UFO%20Podcast%20(Andy%20Mcgrillen)/2021 08 22 - That UFO Podcast - That UFO Podcast - From The Archives - Gary Voorhis, Kevin Day, PJ Hughes (Part 2)_9ICUrWk2nGU - transcript (automated).pdf","Transcript Link")</f>
        <v>Transcript Link</v>
      </c>
      <c r="M263" s="2" t="str">
        <f>HYPERLINK("https://files.afu.se/Downloads/Transcripts/That%20UFO%20Podcast%20(Andy%20Mcgrillen)/2021 08 22 - That UFO Podcast - That UFO Podcast - From The Archives - Gary Voorhis, Kevin Day, PJ Hughes (Part 2)_9ICUrWk2nGU - transcript (automated).pdf","Transcript Link")</f>
        <v>Transcript Link</v>
      </c>
    </row>
    <row r="264" ht="409.5" spans="1:13">
      <c r="A264" s="1" t="s">
        <v>1275</v>
      </c>
      <c r="B264" s="1" t="s">
        <v>13</v>
      </c>
      <c r="C264" s="4" t="s">
        <v>1276</v>
      </c>
      <c r="D264" s="1" t="s">
        <v>1277</v>
      </c>
      <c r="E264" s="1" t="s">
        <v>1278</v>
      </c>
      <c r="F264" s="4" t="s">
        <v>17</v>
      </c>
      <c r="G264" s="1" t="s">
        <v>18</v>
      </c>
      <c r="H264" s="1" t="s">
        <v>19</v>
      </c>
      <c r="I264" s="1" t="s">
        <v>20</v>
      </c>
      <c r="J264" s="1" t="s">
        <v>1279</v>
      </c>
      <c r="K264" s="1" t="s">
        <v>22</v>
      </c>
      <c r="L264" s="1" t="str">
        <f>HYPERLINK("https://files.afu.se/Downloads/Transcripts/That%20UFO%20Podcast%20(Andy%20Mcgrillen)/2021 08 18 - That UFO Podcast - That UFO Podcast - Episode 49 - Dave Falch_X91wmxeVJbk - transcript (automated).pdf","Transcript Link")</f>
        <v>Transcript Link</v>
      </c>
      <c r="M264" s="2" t="str">
        <f>HYPERLINK("https://files.afu.se/Downloads/Transcripts/That%20UFO%20Podcast%20(Andy%20Mcgrillen)/2021 08 18 - That UFO Podcast - That UFO Podcast - Episode 49 - Dave Falch_X91wmxeVJbk - transcript (automated).pdf","Transcript Link")</f>
        <v>Transcript Link</v>
      </c>
    </row>
    <row r="265" ht="409.5" spans="1:13">
      <c r="A265" s="1" t="s">
        <v>1280</v>
      </c>
      <c r="B265" s="1" t="s">
        <v>13</v>
      </c>
      <c r="C265" s="4" t="s">
        <v>1281</v>
      </c>
      <c r="D265" s="1" t="s">
        <v>1282</v>
      </c>
      <c r="E265" s="1" t="s">
        <v>1283</v>
      </c>
      <c r="F265" s="4" t="s">
        <v>17</v>
      </c>
      <c r="G265" s="1" t="s">
        <v>18</v>
      </c>
      <c r="H265" s="1" t="s">
        <v>19</v>
      </c>
      <c r="I265" s="1" t="s">
        <v>20</v>
      </c>
      <c r="J265" s="1" t="s">
        <v>1284</v>
      </c>
      <c r="K265" s="1" t="s">
        <v>22</v>
      </c>
      <c r="L265" s="1" t="str">
        <f>HYPERLINK("https://files.afu.se/Downloads/Transcripts/That%20UFO%20Podcast%20(Andy%20Mcgrillen)/2021 08 15 - That UFO Podcast - From The Archives - Gary Voorhis, Kevin Day &amp; PJ Hughes (Part 1)_RVgjTJqgjyk - transcript (automated).pdf","Transcript Link")</f>
        <v>Transcript Link</v>
      </c>
      <c r="M265" s="2" t="str">
        <f>HYPERLINK("https://files.afu.se/Downloads/Transcripts/That%20UFO%20Podcast%20(Andy%20Mcgrillen)/2021 08 15 - That UFO Podcast - From The Archives - Gary Voorhis, Kevin Day &amp; PJ Hughes (Part 1)_RVgjTJqgjyk - transcript (automated).pdf","Transcript Link")</f>
        <v>Transcript Link</v>
      </c>
    </row>
    <row r="266" ht="409.5" spans="1:13">
      <c r="A266" s="1" t="s">
        <v>1285</v>
      </c>
      <c r="B266" s="1" t="s">
        <v>13</v>
      </c>
      <c r="C266" s="4" t="s">
        <v>1286</v>
      </c>
      <c r="D266" s="1" t="s">
        <v>1287</v>
      </c>
      <c r="E266" s="1" t="s">
        <v>1288</v>
      </c>
      <c r="F266" s="4" t="s">
        <v>17</v>
      </c>
      <c r="G266" s="1" t="s">
        <v>18</v>
      </c>
      <c r="H266" s="1" t="s">
        <v>19</v>
      </c>
      <c r="I266" s="1" t="s">
        <v>20</v>
      </c>
      <c r="J266" s="1" t="s">
        <v>1289</v>
      </c>
      <c r="K266" s="1" t="s">
        <v>22</v>
      </c>
      <c r="L266" s="1" t="str">
        <f>HYPERLINK("https://files.afu.se/Downloads/Transcripts/That%20UFO%20Podcast%20(Andy%20Mcgrillen)/2021 08 14 - That UFO Podcast - News Update - DeLonge, Semivan interview &amp; Bob Fish exclusive__DQo-7yECtc - transcript (automated).pdf","Transcript Link")</f>
        <v>Transcript Link</v>
      </c>
      <c r="M266" s="2" t="str">
        <f>HYPERLINK("https://files.afu.se/Downloads/Transcripts/That%20UFO%20Podcast%20(Andy%20Mcgrillen)/2021 08 14 - That UFO Podcast - News Update - DeLonge, Semivan interview &amp; Bob Fish exclusive__DQo-7yECtc - transcript (automated).pdf","Transcript Link")</f>
        <v>Transcript Link</v>
      </c>
    </row>
    <row r="267" ht="409.5" spans="1:13">
      <c r="A267" s="1" t="s">
        <v>1290</v>
      </c>
      <c r="B267" s="1" t="s">
        <v>13</v>
      </c>
      <c r="C267" s="4" t="s">
        <v>1291</v>
      </c>
      <c r="D267" s="1" t="s">
        <v>1292</v>
      </c>
      <c r="E267" s="1" t="s">
        <v>1293</v>
      </c>
      <c r="F267" s="4" t="s">
        <v>17</v>
      </c>
      <c r="G267" s="1" t="s">
        <v>18</v>
      </c>
      <c r="H267" s="1" t="s">
        <v>19</v>
      </c>
      <c r="I267" s="1" t="s">
        <v>20</v>
      </c>
      <c r="J267" s="1" t="s">
        <v>1294</v>
      </c>
      <c r="K267" s="1" t="s">
        <v>22</v>
      </c>
      <c r="L267" s="1" t="str">
        <f>HYPERLINK("https://files.afu.se/Downloads/Transcripts/That%20UFO%20Podcast%20(Andy%20Mcgrillen)/2021 08 03 - That UFO Podcast - That UFO Podcast - Episode 52 - Avi Loeb, The Galileo Project_4zUcIVo-JX4 - transcript (automated).pdf","Transcript Link")</f>
        <v>Transcript Link</v>
      </c>
      <c r="M267" s="2" t="str">
        <f>HYPERLINK("https://files.afu.se/Downloads/Transcripts/That%20UFO%20Podcast%20(Andy%20Mcgrillen)/2021 08 03 - That UFO Podcast - That UFO Podcast - Episode 52 - Avi Loeb, The Galileo Project_4zUcIVo-JX4 - transcript (automated).pdf","Transcript Link")</f>
        <v>Transcript Link</v>
      </c>
    </row>
    <row r="268" ht="409.5" spans="1:13">
      <c r="A268" s="1" t="s">
        <v>1295</v>
      </c>
      <c r="B268" s="1" t="s">
        <v>13</v>
      </c>
      <c r="C268" s="4" t="s">
        <v>1296</v>
      </c>
      <c r="D268" s="1" t="s">
        <v>1297</v>
      </c>
      <c r="E268" s="1" t="s">
        <v>1298</v>
      </c>
      <c r="F268" s="4" t="s">
        <v>17</v>
      </c>
      <c r="G268" s="1" t="s">
        <v>18</v>
      </c>
      <c r="H268" s="1" t="s">
        <v>19</v>
      </c>
      <c r="I268" s="1" t="s">
        <v>20</v>
      </c>
      <c r="J268" s="1" t="s">
        <v>1299</v>
      </c>
      <c r="K268" s="1" t="s">
        <v>22</v>
      </c>
      <c r="L268" s="1" t="str">
        <f>HYPERLINK("https://files.afu.se/Downloads/Transcripts/That%20UFO%20Podcast%20(Andy%20Mcgrillen)/2021 08 01 - That UFO Podcast - That UFO Podcast - Episode 51 - James Fox_ETGZho86nkU - transcript (automated).pdf","Transcript Link")</f>
        <v>Transcript Link</v>
      </c>
      <c r="M268" s="2" t="str">
        <f>HYPERLINK("https://files.afu.se/Downloads/Transcripts/That%20UFO%20Podcast%20(Andy%20Mcgrillen)/2021 08 01 - That UFO Podcast - That UFO Podcast - Episode 51 - James Fox_ETGZho86nkU - transcript (automated).pdf","Transcript Link")</f>
        <v>Transcript Link</v>
      </c>
    </row>
    <row r="269" ht="409.5" spans="1:13">
      <c r="A269" s="1" t="s">
        <v>1300</v>
      </c>
      <c r="B269" s="1" t="s">
        <v>13</v>
      </c>
      <c r="C269" s="4" t="s">
        <v>1301</v>
      </c>
      <c r="D269" s="1" t="s">
        <v>1302</v>
      </c>
      <c r="E269" s="1" t="s">
        <v>1303</v>
      </c>
      <c r="F269" s="4" t="s">
        <v>17</v>
      </c>
      <c r="G269" s="1" t="s">
        <v>18</v>
      </c>
      <c r="H269" s="1" t="s">
        <v>19</v>
      </c>
      <c r="I269" s="1" t="s">
        <v>20</v>
      </c>
      <c r="J269" s="1" t="s">
        <v>1304</v>
      </c>
      <c r="K269" s="1" t="s">
        <v>22</v>
      </c>
      <c r="L269" s="1" t="str">
        <f>HYPERLINK("https://files.afu.se/Downloads/Transcripts/That%20UFO%20Podcast%20(Andy%20Mcgrillen)/2021 07 26 - That UFO Podcast - That UFO Podcast - Episode 50  - Steven Greenstreet_zwflf-vUBlY - transcript (automated).pdf","Transcript Link")</f>
        <v>Transcript Link</v>
      </c>
      <c r="M269" s="2" t="str">
        <f>HYPERLINK("https://files.afu.se/Downloads/Transcripts/That%20UFO%20Podcast%20(Andy%20Mcgrillen)/2021 07 26 - That UFO Podcast - That UFO Podcast - Episode 50  - Steven Greenstreet_zwflf-vUBlY - transcript (automated).pdf","Transcript Link")</f>
        <v>Transcript Link</v>
      </c>
    </row>
    <row r="270" ht="409.5" spans="1:13">
      <c r="A270" s="1" t="s">
        <v>1300</v>
      </c>
      <c r="B270" s="1" t="s">
        <v>13</v>
      </c>
      <c r="C270" s="4" t="s">
        <v>1305</v>
      </c>
      <c r="D270" s="1" t="s">
        <v>1306</v>
      </c>
      <c r="E270" s="1" t="s">
        <v>1307</v>
      </c>
      <c r="F270" s="4" t="s">
        <v>17</v>
      </c>
      <c r="G270" s="1" t="s">
        <v>18</v>
      </c>
      <c r="H270" s="1" t="s">
        <v>19</v>
      </c>
      <c r="I270" s="1" t="s">
        <v>20</v>
      </c>
      <c r="J270" s="1" t="s">
        <v>1308</v>
      </c>
      <c r="K270" s="1" t="s">
        <v>22</v>
      </c>
      <c r="L270" s="1" t="str">
        <f>HYPERLINK("https://files.afu.se/Downloads/Transcripts/That%20UFO%20Podcast%20(Andy%20Mcgrillen)/2021 07 26 - That UFO Podcast - That UFO Podcast - Episode 39 - Brandon Fugal_lUB4g-E_xIc - transcript (automated).pdf","Transcript Link")</f>
        <v>Transcript Link</v>
      </c>
      <c r="M270" s="2" t="str">
        <f>HYPERLINK("https://files.afu.se/Downloads/Transcripts/That%20UFO%20Podcast%20(Andy%20Mcgrillen)/2021 07 26 - That UFO Podcast - That UFO Podcast - Episode 39 - Brandon Fugal_lUB4g-E_xIc - transcript (automated).pdf","Transcript Link")</f>
        <v>Transcript Link</v>
      </c>
    </row>
    <row r="271" ht="409.5" spans="1:13">
      <c r="A271" s="1" t="s">
        <v>1309</v>
      </c>
      <c r="B271" s="1" t="s">
        <v>13</v>
      </c>
      <c r="C271" s="4" t="s">
        <v>1310</v>
      </c>
      <c r="D271" s="1" t="s">
        <v>1311</v>
      </c>
      <c r="E271" s="1" t="s">
        <v>1312</v>
      </c>
      <c r="F271" s="4" t="s">
        <v>17</v>
      </c>
      <c r="G271" s="1" t="s">
        <v>18</v>
      </c>
      <c r="H271" s="1" t="s">
        <v>19</v>
      </c>
      <c r="I271" s="1" t="s">
        <v>20</v>
      </c>
      <c r="J271" s="1" t="s">
        <v>1313</v>
      </c>
      <c r="K271" s="1" t="s">
        <v>22</v>
      </c>
      <c r="L271" s="1" t="str">
        <f>HYPERLINK("https://files.afu.se/Downloads/Transcripts/That%20UFO%20Podcast%20(Andy%20Mcgrillen)/2021 06 29 - That UFO Podcast - That UFO Podcast - Simeon Hein CITD 2021_tlDIanXdsoE - transcript (automated).pdf","Transcript Link")</f>
        <v>Transcript Link</v>
      </c>
      <c r="M271" s="2" t="str">
        <f>HYPERLINK("https://files.afu.se/Downloads/Transcripts/That%20UFO%20Podcast%20(Andy%20Mcgrillen)/2021 06 29 - That UFO Podcast - That UFO Podcast - Simeon Hein CITD 2021_tlDIanXdsoE - transcript (automated).pdf","Transcript Link")</f>
        <v>Transcript Link</v>
      </c>
    </row>
    <row r="272" ht="409.5" spans="1:13">
      <c r="A272" s="1" t="s">
        <v>1309</v>
      </c>
      <c r="B272" s="1" t="s">
        <v>13</v>
      </c>
      <c r="C272" s="4" t="s">
        <v>1314</v>
      </c>
      <c r="D272" s="1" t="s">
        <v>1315</v>
      </c>
      <c r="E272" s="1" t="s">
        <v>1316</v>
      </c>
      <c r="F272" s="4" t="s">
        <v>17</v>
      </c>
      <c r="G272" s="1" t="s">
        <v>18</v>
      </c>
      <c r="H272" s="1" t="s">
        <v>19</v>
      </c>
      <c r="I272" s="1" t="s">
        <v>20</v>
      </c>
      <c r="J272" s="1" t="s">
        <v>1317</v>
      </c>
      <c r="K272" s="1" t="s">
        <v>22</v>
      </c>
      <c r="L272" s="1" t="str">
        <f>HYPERLINK("https://files.afu.se/Downloads/Transcripts/That%20UFO%20Podcast%20(Andy%20Mcgrillen)/2021 06 29 - That UFO Podcast - That UFO Podcast - Ryan Sprague_rRARtCi0jCg - transcript (automated).pdf","Transcript Link")</f>
        <v>Transcript Link</v>
      </c>
      <c r="M272" s="2" t="str">
        <f>HYPERLINK("https://files.afu.se/Downloads/Transcripts/That%20UFO%20Podcast%20(Andy%20Mcgrillen)/2021 06 29 - That UFO Podcast - That UFO Podcast - Ryan Sprague_rRARtCi0jCg - transcript (automated).pdf","Transcript Link")</f>
        <v>Transcript Link</v>
      </c>
    </row>
    <row r="273" ht="409.5" spans="1:13">
      <c r="A273" s="1" t="s">
        <v>1318</v>
      </c>
      <c r="B273" s="1" t="s">
        <v>13</v>
      </c>
      <c r="C273" s="4" t="s">
        <v>1319</v>
      </c>
      <c r="D273" s="1" t="s">
        <v>1320</v>
      </c>
      <c r="E273" s="1" t="s">
        <v>1321</v>
      </c>
      <c r="F273" s="4" t="s">
        <v>17</v>
      </c>
      <c r="G273" s="1" t="s">
        <v>18</v>
      </c>
      <c r="H273" s="1" t="s">
        <v>19</v>
      </c>
      <c r="I273" s="1" t="s">
        <v>20</v>
      </c>
      <c r="J273" s="1" t="s">
        <v>1322</v>
      </c>
      <c r="K273" s="1" t="s">
        <v>22</v>
      </c>
      <c r="L273" s="1" t="str">
        <f>HYPERLINK("https://files.afu.se/Downloads/Transcripts/That%20UFO%20Podcast%20(Andy%20Mcgrillen)/2021 06 26 - That UFO Podcast - That UFO Podcast - Episode 46 &amp; 47 James Iandoli 'Engaging the Phenomenon'_td6uaPOH3Y8 - transcript (automated).pdf","Transcript Link")</f>
        <v>Transcript Link</v>
      </c>
      <c r="M273" s="2" t="str">
        <f>HYPERLINK("https://files.afu.se/Downloads/Transcripts/That%20UFO%20Podcast%20(Andy%20Mcgrillen)/2021 06 26 - That UFO Podcast - That UFO Podcast - Episode 46 &amp; 47 James Iandoli 'Engaging the Phenomenon'_td6uaPOH3Y8 - transcript (automated).pdf","Transcript Link")</f>
        <v>Transcript Link</v>
      </c>
    </row>
    <row r="274" ht="409.5" spans="1:13">
      <c r="A274" s="1" t="s">
        <v>1323</v>
      </c>
      <c r="B274" s="1" t="s">
        <v>13</v>
      </c>
      <c r="C274" s="4" t="s">
        <v>1324</v>
      </c>
      <c r="D274" s="1" t="s">
        <v>1325</v>
      </c>
      <c r="E274" s="1" t="s">
        <v>1326</v>
      </c>
      <c r="F274" s="4" t="s">
        <v>17</v>
      </c>
      <c r="G274" s="1" t="s">
        <v>18</v>
      </c>
      <c r="H274" s="1" t="s">
        <v>19</v>
      </c>
      <c r="I274" s="1" t="s">
        <v>20</v>
      </c>
      <c r="J274" s="1" t="s">
        <v>1327</v>
      </c>
      <c r="K274" s="1" t="s">
        <v>22</v>
      </c>
      <c r="L274" s="1" t="str">
        <f>HYPERLINK("https://files.afu.se/Downloads/Transcripts/That%20UFO%20Podcast%20(Andy%20Mcgrillen)/2021 04 12 - That UFO Podcast - That UFO Podcast - Stephen Bassett (Part 2)_WUICr-ZaDec - transcript (automated).pdf","Transcript Link")</f>
        <v>Transcript Link</v>
      </c>
      <c r="M274" s="2" t="str">
        <f>HYPERLINK("https://files.afu.se/Downloads/Transcripts/That%20UFO%20Podcast%20(Andy%20Mcgrillen)/2021 04 12 - That UFO Podcast - That UFO Podcast - Stephen Bassett (Part 2)_WUICr-ZaDec - transcript (automated).pdf","Transcript Link")</f>
        <v>Transcript Link</v>
      </c>
    </row>
    <row r="275" ht="409.5" spans="1:13">
      <c r="A275" s="1" t="s">
        <v>1323</v>
      </c>
      <c r="B275" s="1" t="s">
        <v>13</v>
      </c>
      <c r="C275" s="4" t="s">
        <v>1328</v>
      </c>
      <c r="D275" s="1" t="s">
        <v>1329</v>
      </c>
      <c r="E275" s="1" t="s">
        <v>1330</v>
      </c>
      <c r="F275" s="4" t="s">
        <v>17</v>
      </c>
      <c r="G275" s="1" t="s">
        <v>18</v>
      </c>
      <c r="H275" s="1" t="s">
        <v>19</v>
      </c>
      <c r="I275" s="1" t="s">
        <v>20</v>
      </c>
      <c r="J275" s="1" t="s">
        <v>1331</v>
      </c>
      <c r="K275" s="1" t="s">
        <v>22</v>
      </c>
      <c r="L275" s="1" t="str">
        <f>HYPERLINK("https://files.afu.se/Downloads/Transcripts/That%20UFO%20Podcast%20(Andy%20Mcgrillen)/2021 04 12 - That UFO Podcast - That UFO Podcast - Episode 35 - Stephen Bassett (Part 1)_P5KAnlTU4A0 - transcript (automated).pdf","Transcript Link")</f>
        <v>Transcript Link</v>
      </c>
      <c r="M275" s="2" t="str">
        <f>HYPERLINK("https://files.afu.se/Downloads/Transcripts/That%20UFO%20Podcast%20(Andy%20Mcgrillen)/2021 04 12 - That UFO Podcast - That UFO Podcast - Episode 35 - Stephen Bassett (Part 1)_P5KAnlTU4A0 - transcript (automated).pdf","Transcript Link")</f>
        <v>Transcript Link</v>
      </c>
    </row>
    <row r="276" ht="409.5" spans="1:13">
      <c r="A276" s="1" t="s">
        <v>1332</v>
      </c>
      <c r="B276" s="1" t="s">
        <v>13</v>
      </c>
      <c r="C276" s="4" t="s">
        <v>1333</v>
      </c>
      <c r="D276" s="1" t="s">
        <v>1334</v>
      </c>
      <c r="E276" s="1" t="s">
        <v>1335</v>
      </c>
      <c r="F276" s="4" t="s">
        <v>17</v>
      </c>
      <c r="G276" s="1" t="s">
        <v>18</v>
      </c>
      <c r="H276" s="1" t="s">
        <v>19</v>
      </c>
      <c r="I276" s="1" t="s">
        <v>20</v>
      </c>
      <c r="J276" s="1" t="s">
        <v>1336</v>
      </c>
      <c r="K276" s="1" t="s">
        <v>22</v>
      </c>
      <c r="L276" s="1" t="str">
        <f>HYPERLINK("https://files.afu.se/Downloads/Transcripts/That%20UFO%20Podcast%20(Andy%20Mcgrillen)/2021 04 03 - That UFO Podcast - That UFO Podcast - Episode 32 - George Knapp_4ZXwHgSLB9I - transcript (automated).pdf","Transcript Link")</f>
        <v>Transcript Link</v>
      </c>
      <c r="M276" s="2" t="str">
        <f>HYPERLINK("https://files.afu.se/Downloads/Transcripts/That%20UFO%20Podcast%20(Andy%20Mcgrillen)/2021 04 03 - That UFO Podcast - That UFO Podcast - Episode 32 - George Knapp_4ZXwHgSLB9I - transcript (automated).pdf","Transcript Link")</f>
        <v>Transcript Link</v>
      </c>
    </row>
    <row r="277" ht="409.5" spans="1:13">
      <c r="A277" s="1" t="s">
        <v>1337</v>
      </c>
      <c r="B277" s="1" t="s">
        <v>13</v>
      </c>
      <c r="C277" s="4" t="s">
        <v>1338</v>
      </c>
      <c r="D277" s="1" t="s">
        <v>1339</v>
      </c>
      <c r="E277" s="1" t="s">
        <v>1340</v>
      </c>
      <c r="F277" s="4" t="s">
        <v>17</v>
      </c>
      <c r="G277" s="1" t="s">
        <v>18</v>
      </c>
      <c r="H277" s="1" t="s">
        <v>19</v>
      </c>
      <c r="I277" s="1" t="s">
        <v>20</v>
      </c>
      <c r="J277" s="1" t="s">
        <v>1341</v>
      </c>
      <c r="K277" s="1" t="s">
        <v>22</v>
      </c>
      <c r="L277" s="1" t="str">
        <f>HYPERLINK("https://files.afu.se/Downloads/Transcripts/That%20UFO%20Podcast%20(Andy%20Mcgrillen)/2021 02 22 - That UFO Podcast - That UFO Podcast - Episode 5 - Tim McMillan (Part 2)_bHYzOD6RkSs - transcript (automated).pdf","Transcript Link")</f>
        <v>Transcript Link</v>
      </c>
      <c r="M277" s="2" t="str">
        <f>HYPERLINK("https://files.afu.se/Downloads/Transcripts/That%20UFO%20Podcast%20(Andy%20Mcgrillen)/2021 02 22 - That UFO Podcast - That UFO Podcast - Episode 5 - Tim McMillan (Part 2)_bHYzOD6RkSs - transcript (automated).pdf","Transcript Link")</f>
        <v>Transcript Link</v>
      </c>
    </row>
    <row r="278" ht="409.5" spans="1:13">
      <c r="A278" s="1" t="s">
        <v>1342</v>
      </c>
      <c r="B278" s="1" t="s">
        <v>13</v>
      </c>
      <c r="C278" s="4" t="s">
        <v>1343</v>
      </c>
      <c r="D278" s="1" t="s">
        <v>1344</v>
      </c>
      <c r="E278" s="1" t="s">
        <v>1345</v>
      </c>
      <c r="F278" s="4" t="s">
        <v>17</v>
      </c>
      <c r="G278" s="1" t="s">
        <v>18</v>
      </c>
      <c r="H278" s="1" t="s">
        <v>19</v>
      </c>
      <c r="I278" s="1" t="s">
        <v>20</v>
      </c>
      <c r="J278" s="1" t="s">
        <v>1346</v>
      </c>
      <c r="K278" s="1" t="s">
        <v>22</v>
      </c>
      <c r="L278" s="1" t="str">
        <f>HYPERLINK("https://files.afu.se/Downloads/Transcripts/That%20UFO%20Podcast%20(Andy%20Mcgrillen)/2021 02 16 - That UFO Podcast - That UFO Podcast - Episode 4 - Tim McMillan (Part 1)_dvSTBKrAlCM - transcript (automated).pdf","Transcript Link")</f>
        <v>Transcript Link</v>
      </c>
      <c r="M278" s="2" t="str">
        <f>HYPERLINK("https://files.afu.se/Downloads/Transcripts/That%20UFO%20Podcast%20(Andy%20Mcgrillen)/2021 02 16 - That UFO Podcast - That UFO Podcast - Episode 4 - Tim McMillan (Part 1)_dvSTBKrAlCM - transcript (automated).pdf","Transcript Link")</f>
        <v>Transcript Link</v>
      </c>
    </row>
    <row r="279" ht="409.5" spans="1:13">
      <c r="A279" s="1" t="s">
        <v>1347</v>
      </c>
      <c r="B279" s="1" t="s">
        <v>13</v>
      </c>
      <c r="C279" s="4" t="s">
        <v>1348</v>
      </c>
      <c r="D279" s="1" t="s">
        <v>1349</v>
      </c>
      <c r="E279" s="1" t="s">
        <v>1350</v>
      </c>
      <c r="F279" s="4" t="s">
        <v>17</v>
      </c>
      <c r="G279" s="1" t="s">
        <v>18</v>
      </c>
      <c r="H279" s="1" t="s">
        <v>19</v>
      </c>
      <c r="I279" s="1" t="s">
        <v>20</v>
      </c>
      <c r="J279" s="1" t="s">
        <v>1351</v>
      </c>
      <c r="K279" s="1" t="s">
        <v>22</v>
      </c>
      <c r="L279" s="1" t="str">
        <f>HYPERLINK("https://files.afu.se/Downloads/Transcripts/That%20UFO%20Podcast%20(Andy%20Mcgrillen)/2021 02 12 - That UFO Podcast - That UFO Podcast - Episode 2 - Sean Cahill_PUgQHZf_2I8 - transcript (automated).pdf","Transcript Link")</f>
        <v>Transcript Link</v>
      </c>
      <c r="M279" s="2" t="str">
        <f>HYPERLINK("https://files.afu.se/Downloads/Transcripts/That%20UFO%20Podcast%20(Andy%20Mcgrillen)/2021 02 12 - That UFO Podcast - That UFO Podcast - Episode 2 - Sean Cahill_PUgQHZf_2I8 - transcript (automated).pdf","Transcript Link")</f>
        <v>Transcript Link</v>
      </c>
    </row>
    <row r="280" ht="409.5" spans="1:13">
      <c r="A280" s="1" t="s">
        <v>1352</v>
      </c>
      <c r="B280" s="1" t="s">
        <v>13</v>
      </c>
      <c r="C280" s="4" t="s">
        <v>1353</v>
      </c>
      <c r="D280" s="1" t="s">
        <v>1354</v>
      </c>
      <c r="E280" s="1" t="s">
        <v>1355</v>
      </c>
      <c r="F280" s="4" t="s">
        <v>17</v>
      </c>
      <c r="G280" s="1" t="s">
        <v>18</v>
      </c>
      <c r="H280" s="1" t="s">
        <v>19</v>
      </c>
      <c r="I280" s="1" t="s">
        <v>20</v>
      </c>
      <c r="J280" s="1" t="s">
        <v>1356</v>
      </c>
      <c r="K280" s="1" t="s">
        <v>22</v>
      </c>
      <c r="L280" s="1" t="str">
        <f>HYPERLINK("https://files.afu.se/Downloads/Transcripts/That%20UFO%20Podcast%20(Andy%20Mcgrillen)/2021 02 10 - That UFO Podcast - That UFO Podcast - Episode 1 - Gary Voorhis_2hv8Ym-KU50 - transcript (automated).pdf","Transcript Link")</f>
        <v>Transcript Link</v>
      </c>
      <c r="M280" s="2" t="str">
        <f>HYPERLINK("https://files.afu.se/Downloads/Transcripts/That%20UFO%20Podcast%20(Andy%20Mcgrillen)/2021 02 10 - That UFO Podcast - That UFO Podcast - Episode 1 - Gary Voorhis_2hv8Ym-KU50 - transcript (automated).pdf","Transcript Link")</f>
        <v>Transcript Link</v>
      </c>
    </row>
    <row r="281" ht="409.5" spans="1:13">
      <c r="A281" s="1" t="s">
        <v>1357</v>
      </c>
      <c r="B281" s="1" t="s">
        <v>13</v>
      </c>
      <c r="C281" s="4" t="s">
        <v>1358</v>
      </c>
      <c r="D281" s="1" t="s">
        <v>1359</v>
      </c>
      <c r="E281" s="1" t="s">
        <v>1360</v>
      </c>
      <c r="F281" s="4" t="s">
        <v>17</v>
      </c>
      <c r="G281" s="1" t="s">
        <v>18</v>
      </c>
      <c r="H281" s="1" t="s">
        <v>19</v>
      </c>
      <c r="I281" s="1" t="s">
        <v>20</v>
      </c>
      <c r="J281" s="1" t="s">
        <v>1361</v>
      </c>
      <c r="K281" s="1" t="s">
        <v>22</v>
      </c>
      <c r="L281" s="1" t="str">
        <f>HYPERLINK("https://files.afu.se/Downloads/Transcripts/That%20UFO%20Podcast%20(Andy%20Mcgrillen)/2021 02 04 - That UFO Podcast - That UFO Podcast - Episode 27 - Luis Elizondo (Video)_ggyW_PuOcw8 - transcript (automated).pdf","Transcript Link")</f>
        <v>Transcript Link</v>
      </c>
      <c r="M281" s="2" t="str">
        <f>HYPERLINK("https://files.afu.se/Downloads/Transcripts/That%20UFO%20Podcast%20(Andy%20Mcgrillen)/2021 02 04 - That UFO Podcast - That UFO Podcast - Episode 27 - Luis Elizondo (Video)_ggyW_PuOcw8 - transcript (automated).pdf","Transcript Link")</f>
        <v>Transcript Link</v>
      </c>
    </row>
    <row r="282" ht="409.5" spans="1:13">
      <c r="A282" s="1" t="s">
        <v>1362</v>
      </c>
      <c r="B282" s="1" t="s">
        <v>13</v>
      </c>
      <c r="C282" s="4" t="s">
        <v>1363</v>
      </c>
      <c r="D282" s="1" t="s">
        <v>1364</v>
      </c>
      <c r="E282" s="1" t="s">
        <v>1365</v>
      </c>
      <c r="F282" s="4" t="s">
        <v>17</v>
      </c>
      <c r="G282" s="1" t="s">
        <v>18</v>
      </c>
      <c r="H282" s="1" t="s">
        <v>19</v>
      </c>
      <c r="I282" s="1" t="s">
        <v>20</v>
      </c>
      <c r="J282" s="1" t="s">
        <v>1366</v>
      </c>
      <c r="K282" s="1" t="s">
        <v>22</v>
      </c>
      <c r="L282" s="1" t="str">
        <f>HYPERLINK("https://files.afu.se/Downloads/Transcripts/That%20UFO%20Podcast%20(Andy%20Mcgrillen)/2021 02 02 - That UFO Podcast - That UFO Podcast - Episode 27 - Luis Elizondo (Audio Only)_Ge_hL58MM_8 - transcript (automated).pdf","Transcript Link")</f>
        <v>Transcript Link</v>
      </c>
      <c r="M282" s="2" t="str">
        <f>HYPERLINK("https://files.afu.se/Downloads/Transcripts/That%20UFO%20Podcast%20(Andy%20Mcgrillen)/2021 02 02 - That UFO Podcast - That UFO Podcast - Episode 27 - Luis Elizondo (Audio Only)_Ge_hL58MM_8 - transcript (automated).pdf","Transcript Link")</f>
        <v>Transcript Link</v>
      </c>
    </row>
  </sheetData>
  <hyperlinks>
    <hyperlink ref="C2" r:id="rId1" display="https://youtu.be/FZMBhe5NPtw"/>
    <hyperlink ref="F2" r:id="rId2" display="https://files.afu.se/Downloads/Transcripts/That%20UFO%20Podcast%20(Andy%20Mcgrillen)/"/>
    <hyperlink ref="C3" r:id="rId3" display="https://youtu.be/QXbS-_TmaOs"/>
    <hyperlink ref="F3" r:id="rId2" display="https://files.afu.se/Downloads/Transcripts/That%20UFO%20Podcast%20(Andy%20Mcgrillen)/"/>
    <hyperlink ref="C4" r:id="rId4" display="https://youtu.be/lllbNrujZjE"/>
    <hyperlink ref="F4" r:id="rId2" display="https://files.afu.se/Downloads/Transcripts/That%20UFO%20Podcast%20(Andy%20Mcgrillen)/"/>
    <hyperlink ref="C5" r:id="rId5" display="https://youtu.be/mvarT3nTE20"/>
    <hyperlink ref="F5" r:id="rId2" display="https://files.afu.se/Downloads/Transcripts/That%20UFO%20Podcast%20(Andy%20Mcgrillen)/"/>
    <hyperlink ref="C6" r:id="rId6" display="https://youtu.be/Mnrig2o76KM"/>
    <hyperlink ref="F6" r:id="rId2" display="https://files.afu.se/Downloads/Transcripts/That%20UFO%20Podcast%20(Andy%20Mcgrillen)/"/>
    <hyperlink ref="C7" r:id="rId7" display="https://youtu.be/fwJiIyNG3ds"/>
    <hyperlink ref="F7" r:id="rId2" display="https://files.afu.se/Downloads/Transcripts/That%20UFO%20Podcast%20(Andy%20Mcgrillen)/"/>
    <hyperlink ref="C8" r:id="rId8" display="https://youtu.be/Be0-MFfd5Qc"/>
    <hyperlink ref="F8" r:id="rId2" display="https://files.afu.se/Downloads/Transcripts/That%20UFO%20Podcast%20(Andy%20Mcgrillen)/"/>
    <hyperlink ref="C9" r:id="rId9" display="https://youtu.be/WKSQPiku_Hg"/>
    <hyperlink ref="F9" r:id="rId2" display="https://files.afu.se/Downloads/Transcripts/That%20UFO%20Podcast%20(Andy%20Mcgrillen)/"/>
    <hyperlink ref="C10" r:id="rId10" display="https://youtu.be/JPauwUzQHsE"/>
    <hyperlink ref="F10" r:id="rId2" display="https://files.afu.se/Downloads/Transcripts/That%20UFO%20Podcast%20(Andy%20Mcgrillen)/"/>
    <hyperlink ref="C11" r:id="rId11" display="https://youtu.be/pT1rT_M4iT0"/>
    <hyperlink ref="F11" r:id="rId2" display="https://files.afu.se/Downloads/Transcripts/That%20UFO%20Podcast%20(Andy%20Mcgrillen)/"/>
    <hyperlink ref="C12" r:id="rId12" display="https://youtu.be/v4i5NYjzf5c"/>
    <hyperlink ref="F12" r:id="rId2" display="https://files.afu.se/Downloads/Transcripts/That%20UFO%20Podcast%20(Andy%20Mcgrillen)/"/>
    <hyperlink ref="C13" r:id="rId13" display="https://youtu.be/7OrviQ4d-xk"/>
    <hyperlink ref="F13" r:id="rId2" display="https://files.afu.se/Downloads/Transcripts/That%20UFO%20Podcast%20(Andy%20Mcgrillen)/"/>
    <hyperlink ref="C14" r:id="rId14" display="https://youtu.be/9LDTPLUIv3I"/>
    <hyperlink ref="F14" r:id="rId2" display="https://files.afu.se/Downloads/Transcripts/That%20UFO%20Podcast%20(Andy%20Mcgrillen)/"/>
    <hyperlink ref="C15" r:id="rId15" display="https://youtu.be/7q6jToFva3o"/>
    <hyperlink ref="F15" r:id="rId2" display="https://files.afu.se/Downloads/Transcripts/That%20UFO%20Podcast%20(Andy%20Mcgrillen)/"/>
    <hyperlink ref="C16" r:id="rId16" display="https://youtu.be/m1LmB6elXfI"/>
    <hyperlink ref="F16" r:id="rId2" display="https://files.afu.se/Downloads/Transcripts/That%20UFO%20Podcast%20(Andy%20Mcgrillen)/"/>
    <hyperlink ref="C17" r:id="rId17" display="https://youtu.be/ecS6QPv2sbs"/>
    <hyperlink ref="F17" r:id="rId2" display="https://files.afu.se/Downloads/Transcripts/That%20UFO%20Podcast%20(Andy%20Mcgrillen)/"/>
    <hyperlink ref="C18" r:id="rId18" display="https://youtu.be/XZfoz01BOCM"/>
    <hyperlink ref="F18" r:id="rId2" display="https://files.afu.se/Downloads/Transcripts/That%20UFO%20Podcast%20(Andy%20Mcgrillen)/"/>
    <hyperlink ref="C19" r:id="rId19" display="https://youtu.be/X-6hfPxBkfU"/>
    <hyperlink ref="F19" r:id="rId2" display="https://files.afu.se/Downloads/Transcripts/That%20UFO%20Podcast%20(Andy%20Mcgrillen)/"/>
    <hyperlink ref="C20" r:id="rId20" display="https://youtu.be/-mKuXtzJ7yI"/>
    <hyperlink ref="F20" r:id="rId2" display="https://files.afu.se/Downloads/Transcripts/That%20UFO%20Podcast%20(Andy%20Mcgrillen)/"/>
    <hyperlink ref="C21" r:id="rId21" display="https://youtu.be/PlyDvpzBpFk"/>
    <hyperlink ref="F21" r:id="rId2" display="https://files.afu.se/Downloads/Transcripts/That%20UFO%20Podcast%20(Andy%20Mcgrillen)/"/>
    <hyperlink ref="C22" r:id="rId22" display="https://youtu.be/kZVrBkezHdE"/>
    <hyperlink ref="F22" r:id="rId2" display="https://files.afu.se/Downloads/Transcripts/That%20UFO%20Podcast%20(Andy%20Mcgrillen)/"/>
    <hyperlink ref="C23" r:id="rId23" display="https://youtu.be/yyf8JLBs0Tk"/>
    <hyperlink ref="F23" r:id="rId2" display="https://files.afu.se/Downloads/Transcripts/That%20UFO%20Podcast%20(Andy%20Mcgrillen)/"/>
    <hyperlink ref="C24" r:id="rId24" display="https://youtu.be/P2apsc82g-k"/>
    <hyperlink ref="F24" r:id="rId2" display="https://files.afu.se/Downloads/Transcripts/That%20UFO%20Podcast%20(Andy%20Mcgrillen)/"/>
    <hyperlink ref="C25" r:id="rId25" display="https://youtu.be/sAWT0IbZXSE"/>
    <hyperlink ref="F25" r:id="rId2" display="https://files.afu.se/Downloads/Transcripts/That%20UFO%20Podcast%20(Andy%20Mcgrillen)/"/>
    <hyperlink ref="C26" r:id="rId26" display="https://youtu.be/HxBoy0Hj4JQ"/>
    <hyperlink ref="F26" r:id="rId2" display="https://files.afu.se/Downloads/Transcripts/That%20UFO%20Podcast%20(Andy%20Mcgrillen)/"/>
    <hyperlink ref="C27" r:id="rId27" display="https://youtu.be/YIfOXnO1POo"/>
    <hyperlink ref="F27" r:id="rId2" display="https://files.afu.se/Downloads/Transcripts/That%20UFO%20Podcast%20(Andy%20Mcgrillen)/"/>
    <hyperlink ref="C28" r:id="rId28" display="https://youtu.be/6umu4FFyM5I"/>
    <hyperlink ref="F28" r:id="rId2" display="https://files.afu.se/Downloads/Transcripts/That%20UFO%20Podcast%20(Andy%20Mcgrillen)/"/>
    <hyperlink ref="C29" r:id="rId29" display="https://youtu.be/jqCDLqMA9iE"/>
    <hyperlink ref="F29" r:id="rId2" display="https://files.afu.se/Downloads/Transcripts/That%20UFO%20Podcast%20(Andy%20Mcgrillen)/"/>
    <hyperlink ref="C30" r:id="rId30" display="https://youtu.be/NodS9602cmk"/>
    <hyperlink ref="F30" r:id="rId2" display="https://files.afu.se/Downloads/Transcripts/That%20UFO%20Podcast%20(Andy%20Mcgrillen)/"/>
    <hyperlink ref="C31" r:id="rId31" display="https://youtu.be/vEGJbRRonZM"/>
    <hyperlink ref="F31" r:id="rId2" display="https://files.afu.se/Downloads/Transcripts/That%20UFO%20Podcast%20(Andy%20Mcgrillen)/"/>
    <hyperlink ref="C32" r:id="rId32" display="https://youtu.be/j7qQtCJRzz8"/>
    <hyperlink ref="F32" r:id="rId2" display="https://files.afu.se/Downloads/Transcripts/That%20UFO%20Podcast%20(Andy%20Mcgrillen)/"/>
    <hyperlink ref="C33" r:id="rId33" display="https://youtu.be/_adfgS8bSY0"/>
    <hyperlink ref="F33" r:id="rId2" display="https://files.afu.se/Downloads/Transcripts/That%20UFO%20Podcast%20(Andy%20Mcgrillen)/"/>
    <hyperlink ref="C34" r:id="rId34" display="https://youtu.be/YP9U1ZxQSHQ"/>
    <hyperlink ref="F34" r:id="rId2" display="https://files.afu.se/Downloads/Transcripts/That%20UFO%20Podcast%20(Andy%20Mcgrillen)/"/>
    <hyperlink ref="C35" r:id="rId35" display="https://youtu.be/Yuq3bYgvUds"/>
    <hyperlink ref="F35" r:id="rId2" display="https://files.afu.se/Downloads/Transcripts/That%20UFO%20Podcast%20(Andy%20Mcgrillen)/"/>
    <hyperlink ref="C36" r:id="rId36" display="https://youtu.be/6CuX4L9X1UI"/>
    <hyperlink ref="F36" r:id="rId2" display="https://files.afu.se/Downloads/Transcripts/That%20UFO%20Podcast%20(Andy%20Mcgrillen)/"/>
    <hyperlink ref="C37" r:id="rId37" display="https://youtu.be/_LNGCve5pA8"/>
    <hyperlink ref="F37" r:id="rId2" display="https://files.afu.se/Downloads/Transcripts/That%20UFO%20Podcast%20(Andy%20Mcgrillen)/"/>
    <hyperlink ref="C38" r:id="rId38" display="https://youtu.be/yunShxSOGqI"/>
    <hyperlink ref="F38" r:id="rId2" display="https://files.afu.se/Downloads/Transcripts/That%20UFO%20Podcast%20(Andy%20Mcgrillen)/"/>
    <hyperlink ref="C39" r:id="rId39" display="https://youtu.be/46MIbUpV8pU"/>
    <hyperlink ref="F39" r:id="rId2" display="https://files.afu.se/Downloads/Transcripts/That%20UFO%20Podcast%20(Andy%20Mcgrillen)/"/>
    <hyperlink ref="C40" r:id="rId40" display="https://youtu.be/RWNQY2y19QU"/>
    <hyperlink ref="F40" r:id="rId2" display="https://files.afu.se/Downloads/Transcripts/That%20UFO%20Podcast%20(Andy%20Mcgrillen)/"/>
    <hyperlink ref="C41" r:id="rId41" display="https://youtu.be/UhFhQsxMs14"/>
    <hyperlink ref="F41" r:id="rId2" display="https://files.afu.se/Downloads/Transcripts/That%20UFO%20Podcast%20(Andy%20Mcgrillen)/"/>
    <hyperlink ref="C42" r:id="rId42" display="https://youtu.be/Ku7BlGn-60c"/>
    <hyperlink ref="F42" r:id="rId2" display="https://files.afu.se/Downloads/Transcripts/That%20UFO%20Podcast%20(Andy%20Mcgrillen)/"/>
    <hyperlink ref="C43" r:id="rId43" display="https://youtu.be/xhlO2NsCPdE"/>
    <hyperlink ref="F43" r:id="rId2" display="https://files.afu.se/Downloads/Transcripts/That%20UFO%20Podcast%20(Andy%20Mcgrillen)/"/>
    <hyperlink ref="C44" r:id="rId44" display="https://youtu.be/8ZKR17S1hnQ"/>
    <hyperlink ref="F44" r:id="rId2" display="https://files.afu.se/Downloads/Transcripts/That%20UFO%20Podcast%20(Andy%20Mcgrillen)/"/>
    <hyperlink ref="C45" r:id="rId45" display="https://youtu.be/virizoU_2cE"/>
    <hyperlink ref="F45" r:id="rId2" display="https://files.afu.se/Downloads/Transcripts/That%20UFO%20Podcast%20(Andy%20Mcgrillen)/"/>
    <hyperlink ref="C46" r:id="rId46" display="https://youtu.be/Vm1kiUlLTmc"/>
    <hyperlink ref="F46" r:id="rId2" display="https://files.afu.se/Downloads/Transcripts/That%20UFO%20Podcast%20(Andy%20Mcgrillen)/"/>
    <hyperlink ref="C47" r:id="rId47" display="https://youtu.be/VoHx8brWW2o"/>
    <hyperlink ref="F47" r:id="rId2" display="https://files.afu.se/Downloads/Transcripts/That%20UFO%20Podcast%20(Andy%20Mcgrillen)/"/>
    <hyperlink ref="C48" r:id="rId48" display="https://youtu.be/0tovsMQKqic"/>
    <hyperlink ref="F48" r:id="rId2" display="https://files.afu.se/Downloads/Transcripts/That%20UFO%20Podcast%20(Andy%20Mcgrillen)/"/>
    <hyperlink ref="C49" r:id="rId49" display="https://youtu.be/zuZaO5VdI5Q"/>
    <hyperlink ref="F49" r:id="rId2" display="https://files.afu.se/Downloads/Transcripts/That%20UFO%20Podcast%20(Andy%20Mcgrillen)/"/>
    <hyperlink ref="C50" r:id="rId50" display="https://youtu.be/8USLNxdud20"/>
    <hyperlink ref="F50" r:id="rId2" display="https://files.afu.se/Downloads/Transcripts/That%20UFO%20Podcast%20(Andy%20Mcgrillen)/"/>
    <hyperlink ref="C51" r:id="rId51" display="https://youtu.be/uL7JbzVIM5I"/>
    <hyperlink ref="F51" r:id="rId2" display="https://files.afu.se/Downloads/Transcripts/That%20UFO%20Podcast%20(Andy%20Mcgrillen)/"/>
    <hyperlink ref="C52" r:id="rId52" display="https://youtu.be/dTsaxTZATBs"/>
    <hyperlink ref="F52" r:id="rId2" display="https://files.afu.se/Downloads/Transcripts/That%20UFO%20Podcast%20(Andy%20Mcgrillen)/"/>
    <hyperlink ref="C53" r:id="rId53" display="https://youtu.be/LjGlV2k6OuM"/>
    <hyperlink ref="F53" r:id="rId2" display="https://files.afu.se/Downloads/Transcripts/That%20UFO%20Podcast%20(Andy%20Mcgrillen)/"/>
    <hyperlink ref="C54" r:id="rId54" display="https://youtu.be/ltBUharyo-0"/>
    <hyperlink ref="F54" r:id="rId2" display="https://files.afu.se/Downloads/Transcripts/That%20UFO%20Podcast%20(Andy%20Mcgrillen)/"/>
    <hyperlink ref="C55" r:id="rId55" display="https://youtu.be/EsL1f4L3hkw"/>
    <hyperlink ref="F55" r:id="rId2" display="https://files.afu.se/Downloads/Transcripts/That%20UFO%20Podcast%20(Andy%20Mcgrillen)/"/>
    <hyperlink ref="C56" r:id="rId56" display="https://youtu.be/3Zk4n2uD32A"/>
    <hyperlink ref="F56" r:id="rId2" display="https://files.afu.se/Downloads/Transcripts/That%20UFO%20Podcast%20(Andy%20Mcgrillen)/"/>
    <hyperlink ref="C57" r:id="rId57" display="https://youtu.be/D408v65IzOg"/>
    <hyperlink ref="F57" r:id="rId2" display="https://files.afu.se/Downloads/Transcripts/That%20UFO%20Podcast%20(Andy%20Mcgrillen)/"/>
    <hyperlink ref="C58" r:id="rId58" display="https://youtu.be/TSz_DKMjDjQ"/>
    <hyperlink ref="F58" r:id="rId2" display="https://files.afu.se/Downloads/Transcripts/That%20UFO%20Podcast%20(Andy%20Mcgrillen)/"/>
    <hyperlink ref="C59" r:id="rId59" display="https://youtu.be/hd0ABW7iG6o"/>
    <hyperlink ref="F59" r:id="rId2" display="https://files.afu.se/Downloads/Transcripts/That%20UFO%20Podcast%20(Andy%20Mcgrillen)/"/>
    <hyperlink ref="C60" r:id="rId60" display="https://youtu.be/xm053y-Qtiw"/>
    <hyperlink ref="F60" r:id="rId2" display="https://files.afu.se/Downloads/Transcripts/That%20UFO%20Podcast%20(Andy%20Mcgrillen)/"/>
    <hyperlink ref="C61" r:id="rId61" display="https://youtu.be/LOokf4iq1Hc"/>
    <hyperlink ref="F61" r:id="rId2" display="https://files.afu.se/Downloads/Transcripts/That%20UFO%20Podcast%20(Andy%20Mcgrillen)/"/>
    <hyperlink ref="C62" r:id="rId62" display="https://youtu.be/18oWu0PjL6o"/>
    <hyperlink ref="F62" r:id="rId2" display="https://files.afu.se/Downloads/Transcripts/That%20UFO%20Podcast%20(Andy%20Mcgrillen)/"/>
    <hyperlink ref="C63" r:id="rId63" display="https://youtu.be/IoTnxVWuYjU"/>
    <hyperlink ref="F63" r:id="rId2" display="https://files.afu.se/Downloads/Transcripts/That%20UFO%20Podcast%20(Andy%20Mcgrillen)/"/>
    <hyperlink ref="C64" r:id="rId64" display="https://youtu.be/CfCMrSe2RGM"/>
    <hyperlink ref="F64" r:id="rId2" display="https://files.afu.se/Downloads/Transcripts/That%20UFO%20Podcast%20(Andy%20Mcgrillen)/"/>
    <hyperlink ref="C65" r:id="rId65" display="https://youtu.be/oMEgT2BpA80"/>
    <hyperlink ref="F65" r:id="rId2" display="https://files.afu.se/Downloads/Transcripts/That%20UFO%20Podcast%20(Andy%20Mcgrillen)/"/>
    <hyperlink ref="C66" r:id="rId66" display="https://youtu.be/ZHinh4VI6Zk"/>
    <hyperlink ref="F66" r:id="rId2" display="https://files.afu.se/Downloads/Transcripts/That%20UFO%20Podcast%20(Andy%20Mcgrillen)/"/>
    <hyperlink ref="C67" r:id="rId67" display="https://youtu.be/BBoF7wEyZTg"/>
    <hyperlink ref="F67" r:id="rId2" display="https://files.afu.se/Downloads/Transcripts/That%20UFO%20Podcast%20(Andy%20Mcgrillen)/"/>
    <hyperlink ref="C68" r:id="rId68" display="https://youtu.be/45Qha4f-uOE"/>
    <hyperlink ref="F68" r:id="rId2" display="https://files.afu.se/Downloads/Transcripts/That%20UFO%20Podcast%20(Andy%20Mcgrillen)/"/>
    <hyperlink ref="C69" r:id="rId69" display="https://youtu.be/teZHvR8M8C4"/>
    <hyperlink ref="F69" r:id="rId2" display="https://files.afu.se/Downloads/Transcripts/That%20UFO%20Podcast%20(Andy%20Mcgrillen)/"/>
    <hyperlink ref="C70" r:id="rId70" display="https://youtu.be/cfjinUJlKVA"/>
    <hyperlink ref="F70" r:id="rId2" display="https://files.afu.se/Downloads/Transcripts/That%20UFO%20Podcast%20(Andy%20Mcgrillen)/"/>
    <hyperlink ref="C71" r:id="rId71" display="https://youtu.be/BGEKISzp_jY"/>
    <hyperlink ref="F71" r:id="rId2" display="https://files.afu.se/Downloads/Transcripts/That%20UFO%20Podcast%20(Andy%20Mcgrillen)/"/>
    <hyperlink ref="C72" r:id="rId72" display="https://youtu.be/PzORUZ5tHf4"/>
    <hyperlink ref="F72" r:id="rId2" display="https://files.afu.se/Downloads/Transcripts/That%20UFO%20Podcast%20(Andy%20Mcgrillen)/"/>
    <hyperlink ref="C73" r:id="rId73" display="https://youtu.be/_Ymm4fj0hwU"/>
    <hyperlink ref="F73" r:id="rId2" display="https://files.afu.se/Downloads/Transcripts/That%20UFO%20Podcast%20(Andy%20Mcgrillen)/"/>
    <hyperlink ref="C74" r:id="rId74" display="https://youtu.be/gSBQIUhmdNI"/>
    <hyperlink ref="F74" r:id="rId2" display="https://files.afu.se/Downloads/Transcripts/That%20UFO%20Podcast%20(Andy%20Mcgrillen)/"/>
    <hyperlink ref="C75" r:id="rId75" display="https://youtu.be/5H_O5NzjWgk"/>
    <hyperlink ref="F75" r:id="rId2" display="https://files.afu.se/Downloads/Transcripts/That%20UFO%20Podcast%20(Andy%20Mcgrillen)/"/>
    <hyperlink ref="C76" r:id="rId76" display="https://youtu.be/rW4dyajsqbQ"/>
    <hyperlink ref="F76" r:id="rId2" display="https://files.afu.se/Downloads/Transcripts/That%20UFO%20Podcast%20(Andy%20Mcgrillen)/"/>
    <hyperlink ref="C77" r:id="rId77" display="https://youtu.be/g-LFwd1U6nE"/>
    <hyperlink ref="F77" r:id="rId2" display="https://files.afu.se/Downloads/Transcripts/That%20UFO%20Podcast%20(Andy%20Mcgrillen)/"/>
    <hyperlink ref="C78" r:id="rId78" display="https://youtu.be/OBVggHIDKBM"/>
    <hyperlink ref="F78" r:id="rId2" display="https://files.afu.se/Downloads/Transcripts/That%20UFO%20Podcast%20(Andy%20Mcgrillen)/"/>
    <hyperlink ref="C79" r:id="rId79" display="https://youtu.be/1-OQyqjwK8E"/>
    <hyperlink ref="F79" r:id="rId2" display="https://files.afu.se/Downloads/Transcripts/That%20UFO%20Podcast%20(Andy%20Mcgrillen)/"/>
    <hyperlink ref="C80" r:id="rId80" display="https://youtu.be/pl0vGDjcUv4"/>
    <hyperlink ref="F80" r:id="rId2" display="https://files.afu.se/Downloads/Transcripts/That%20UFO%20Podcast%20(Andy%20Mcgrillen)/"/>
    <hyperlink ref="C81" r:id="rId81" display="https://youtu.be/wSBnDxJ0X58"/>
    <hyperlink ref="F81" r:id="rId2" display="https://files.afu.se/Downloads/Transcripts/That%20UFO%20Podcast%20(Andy%20Mcgrillen)/"/>
    <hyperlink ref="C82" r:id="rId82" display="https://youtu.be/eHwOLxkgESY"/>
    <hyperlink ref="F82" r:id="rId2" display="https://files.afu.se/Downloads/Transcripts/That%20UFO%20Podcast%20(Andy%20Mcgrillen)/"/>
    <hyperlink ref="C83" r:id="rId83" display="https://youtu.be/v5i1J-JDhkE"/>
    <hyperlink ref="F83" r:id="rId2" display="https://files.afu.se/Downloads/Transcripts/That%20UFO%20Podcast%20(Andy%20Mcgrillen)/"/>
    <hyperlink ref="C84" r:id="rId84" display="https://youtu.be/Z6NvbJ5Oqwg"/>
    <hyperlink ref="F84" r:id="rId2" display="https://files.afu.se/Downloads/Transcripts/That%20UFO%20Podcast%20(Andy%20Mcgrillen)/"/>
    <hyperlink ref="C85" r:id="rId85" display="https://youtu.be/yEYOlLNoTk4"/>
    <hyperlink ref="F85" r:id="rId2" display="https://files.afu.se/Downloads/Transcripts/That%20UFO%20Podcast%20(Andy%20Mcgrillen)/"/>
    <hyperlink ref="C86" r:id="rId86" display="https://youtu.be/gp2dNhb_av8"/>
    <hyperlink ref="F86" r:id="rId2" display="https://files.afu.se/Downloads/Transcripts/That%20UFO%20Podcast%20(Andy%20Mcgrillen)/"/>
    <hyperlink ref="C87" r:id="rId87" display="https://youtu.be/1Ma2p9W6CP0"/>
    <hyperlink ref="F87" r:id="rId2" display="https://files.afu.se/Downloads/Transcripts/That%20UFO%20Podcast%20(Andy%20Mcgrillen)/"/>
    <hyperlink ref="C88" r:id="rId88" display="https://youtu.be/YKTXUUPN01g"/>
    <hyperlink ref="F88" r:id="rId2" display="https://files.afu.se/Downloads/Transcripts/That%20UFO%20Podcast%20(Andy%20Mcgrillen)/"/>
    <hyperlink ref="C89" r:id="rId89" display="https://youtu.be/rUHbZf26pp8"/>
    <hyperlink ref="F89" r:id="rId2" display="https://files.afu.se/Downloads/Transcripts/That%20UFO%20Podcast%20(Andy%20Mcgrillen)/"/>
    <hyperlink ref="C90" r:id="rId90" display="https://youtu.be/VpXr-QVGCOE"/>
    <hyperlink ref="F90" r:id="rId2" display="https://files.afu.se/Downloads/Transcripts/That%20UFO%20Podcast%20(Andy%20Mcgrillen)/"/>
    <hyperlink ref="C91" r:id="rId91" display="https://youtu.be/qJ1VQ5WadkM"/>
    <hyperlink ref="F91" r:id="rId2" display="https://files.afu.se/Downloads/Transcripts/That%20UFO%20Podcast%20(Andy%20Mcgrillen)/"/>
    <hyperlink ref="C92" r:id="rId92" display="https://youtu.be/gC_2PsPsnlU"/>
    <hyperlink ref="F92" r:id="rId2" display="https://files.afu.se/Downloads/Transcripts/That%20UFO%20Podcast%20(Andy%20Mcgrillen)/"/>
    <hyperlink ref="C93" r:id="rId93" display="https://youtu.be/dNye97UO0-I"/>
    <hyperlink ref="F93" r:id="rId2" display="https://files.afu.se/Downloads/Transcripts/That%20UFO%20Podcast%20(Andy%20Mcgrillen)/"/>
    <hyperlink ref="C94" r:id="rId94" display="https://youtu.be/hg7Ggaa4RZg"/>
    <hyperlink ref="F94" r:id="rId2" display="https://files.afu.se/Downloads/Transcripts/That%20UFO%20Podcast%20(Andy%20Mcgrillen)/"/>
    <hyperlink ref="C95" r:id="rId95" display="https://youtu.be/jjHOMzZSze8"/>
    <hyperlink ref="F95" r:id="rId2" display="https://files.afu.se/Downloads/Transcripts/That%20UFO%20Podcast%20(Andy%20Mcgrillen)/"/>
    <hyperlink ref="C96" r:id="rId96" display="https://youtu.be/hUj8kv4Jwqs"/>
    <hyperlink ref="F96" r:id="rId2" display="https://files.afu.se/Downloads/Transcripts/That%20UFO%20Podcast%20(Andy%20Mcgrillen)/"/>
    <hyperlink ref="C97" r:id="rId97" display="https://youtu.be/vBfB3s5LHu4"/>
    <hyperlink ref="F97" r:id="rId2" display="https://files.afu.se/Downloads/Transcripts/That%20UFO%20Podcast%20(Andy%20Mcgrillen)/"/>
    <hyperlink ref="C98" r:id="rId98" display="https://youtu.be/fO5WyIOB3oc"/>
    <hyperlink ref="F98" r:id="rId2" display="https://files.afu.se/Downloads/Transcripts/That%20UFO%20Podcast%20(Andy%20Mcgrillen)/"/>
    <hyperlink ref="C99" r:id="rId99" display="https://youtu.be/ZE5rJI7VxFI"/>
    <hyperlink ref="F99" r:id="rId2" display="https://files.afu.se/Downloads/Transcripts/That%20UFO%20Podcast%20(Andy%20Mcgrillen)/"/>
    <hyperlink ref="C100" r:id="rId100" display="https://youtu.be/RdcPZUHm0V4"/>
    <hyperlink ref="F100" r:id="rId2" display="https://files.afu.se/Downloads/Transcripts/That%20UFO%20Podcast%20(Andy%20Mcgrillen)/"/>
    <hyperlink ref="C101" r:id="rId101" display="https://youtu.be/I_fXD3WrDLI"/>
    <hyperlink ref="F101" r:id="rId2" display="https://files.afu.se/Downloads/Transcripts/That%20UFO%20Podcast%20(Andy%20Mcgrillen)/"/>
    <hyperlink ref="C102" r:id="rId102" display="https://youtu.be/jcGMu2xaiV0"/>
    <hyperlink ref="F102" r:id="rId2" display="https://files.afu.se/Downloads/Transcripts/That%20UFO%20Podcast%20(Andy%20Mcgrillen)/"/>
    <hyperlink ref="C103" r:id="rId103" display="https://youtu.be/5X_JoSx9ihQ"/>
    <hyperlink ref="F103" r:id="rId2" display="https://files.afu.se/Downloads/Transcripts/That%20UFO%20Podcast%20(Andy%20Mcgrillen)/"/>
    <hyperlink ref="C104" r:id="rId104" display="https://youtu.be/DyU2QW7_VjI"/>
    <hyperlink ref="F104" r:id="rId2" display="https://files.afu.se/Downloads/Transcripts/That%20UFO%20Podcast%20(Andy%20Mcgrillen)/"/>
    <hyperlink ref="C105" r:id="rId105" display="https://youtu.be/WrAZKyvogsU"/>
    <hyperlink ref="F105" r:id="rId2" display="https://files.afu.se/Downloads/Transcripts/That%20UFO%20Podcast%20(Andy%20Mcgrillen)/"/>
    <hyperlink ref="C106" r:id="rId106" display="https://youtu.be/lhNVDsVjesc"/>
    <hyperlink ref="F106" r:id="rId2" display="https://files.afu.se/Downloads/Transcripts/That%20UFO%20Podcast%20(Andy%20Mcgrillen)/"/>
    <hyperlink ref="C107" r:id="rId107" display="https://youtu.be/zeIZneZZpRY"/>
    <hyperlink ref="F107" r:id="rId2" display="https://files.afu.se/Downloads/Transcripts/That%20UFO%20Podcast%20(Andy%20Mcgrillen)/"/>
    <hyperlink ref="C108" r:id="rId108" display="https://youtu.be/MWh4X3lHkMA"/>
    <hyperlink ref="F108" r:id="rId2" display="https://files.afu.se/Downloads/Transcripts/That%20UFO%20Podcast%20(Andy%20Mcgrillen)/"/>
    <hyperlink ref="C109" r:id="rId109" display="https://youtu.be/v1peRrNyJyM"/>
    <hyperlink ref="F109" r:id="rId2" display="https://files.afu.se/Downloads/Transcripts/That%20UFO%20Podcast%20(Andy%20Mcgrillen)/"/>
    <hyperlink ref="C110" r:id="rId110" display="https://youtu.be/xR_20z7UHJI"/>
    <hyperlink ref="F110" r:id="rId2" display="https://files.afu.se/Downloads/Transcripts/That%20UFO%20Podcast%20(Andy%20Mcgrillen)/"/>
    <hyperlink ref="C111" r:id="rId111" display="https://youtu.be/Pn2sStVpoTM"/>
    <hyperlink ref="F111" r:id="rId2" display="https://files.afu.se/Downloads/Transcripts/That%20UFO%20Podcast%20(Andy%20Mcgrillen)/"/>
    <hyperlink ref="C112" r:id="rId112" display="https://youtu.be/vjsFO41YQoM"/>
    <hyperlink ref="F112" r:id="rId2" display="https://files.afu.se/Downloads/Transcripts/That%20UFO%20Podcast%20(Andy%20Mcgrillen)/"/>
    <hyperlink ref="C113" r:id="rId113" display="https://youtu.be/WYF4fUIWoMc"/>
    <hyperlink ref="F113" r:id="rId2" display="https://files.afu.se/Downloads/Transcripts/That%20UFO%20Podcast%20(Andy%20Mcgrillen)/"/>
    <hyperlink ref="C114" r:id="rId114" display="https://youtu.be/o7KyJ2hdYLM"/>
    <hyperlink ref="F114" r:id="rId2" display="https://files.afu.se/Downloads/Transcripts/That%20UFO%20Podcast%20(Andy%20Mcgrillen)/"/>
    <hyperlink ref="C115" r:id="rId115" display="https://youtu.be/lGb50T_UGOU"/>
    <hyperlink ref="F115" r:id="rId2" display="https://files.afu.se/Downloads/Transcripts/That%20UFO%20Podcast%20(Andy%20Mcgrillen)/"/>
    <hyperlink ref="C116" r:id="rId116" display="https://youtu.be/JjP5ufi2Rmw"/>
    <hyperlink ref="F116" r:id="rId2" display="https://files.afu.se/Downloads/Transcripts/That%20UFO%20Podcast%20(Andy%20Mcgrillen)/"/>
    <hyperlink ref="C117" r:id="rId117" display="https://youtu.be/2Ik8bJktPyg"/>
    <hyperlink ref="F117" r:id="rId2" display="https://files.afu.se/Downloads/Transcripts/That%20UFO%20Podcast%20(Andy%20Mcgrillen)/"/>
    <hyperlink ref="C118" r:id="rId118" display="https://youtu.be/hmOnLEQKpKA"/>
    <hyperlink ref="F118" r:id="rId2" display="https://files.afu.se/Downloads/Transcripts/That%20UFO%20Podcast%20(Andy%20Mcgrillen)/"/>
    <hyperlink ref="C119" r:id="rId119" display="https://youtu.be/TUTJKjvPk4E"/>
    <hyperlink ref="F119" r:id="rId2" display="https://files.afu.se/Downloads/Transcripts/That%20UFO%20Podcast%20(Andy%20Mcgrillen)/"/>
    <hyperlink ref="C120" r:id="rId120" display="https://youtu.be/EHhUxiSOZRI"/>
    <hyperlink ref="F120" r:id="rId2" display="https://files.afu.se/Downloads/Transcripts/That%20UFO%20Podcast%20(Andy%20Mcgrillen)/"/>
    <hyperlink ref="C121" r:id="rId121" display="https://youtu.be/flK3fyv9Iik"/>
    <hyperlink ref="F121" r:id="rId2" display="https://files.afu.se/Downloads/Transcripts/That%20UFO%20Podcast%20(Andy%20Mcgrillen)/"/>
    <hyperlink ref="C122" r:id="rId122" display="https://youtu.be/mCb9tj9k7ak"/>
    <hyperlink ref="F122" r:id="rId2" display="https://files.afu.se/Downloads/Transcripts/That%20UFO%20Podcast%20(Andy%20Mcgrillen)/"/>
    <hyperlink ref="C123" r:id="rId123" display="https://youtu.be/O43jtW1zu-U"/>
    <hyperlink ref="F123" r:id="rId2" display="https://files.afu.se/Downloads/Transcripts/That%20UFO%20Podcast%20(Andy%20Mcgrillen)/"/>
    <hyperlink ref="C124" r:id="rId124" display="https://youtu.be/qBiQhJxg100"/>
    <hyperlink ref="F124" r:id="rId2" display="https://files.afu.se/Downloads/Transcripts/That%20UFO%20Podcast%20(Andy%20Mcgrillen)/"/>
    <hyperlink ref="C125" r:id="rId125" display="https://youtu.be/MyPKRPfRed4"/>
    <hyperlink ref="F125" r:id="rId2" display="https://files.afu.se/Downloads/Transcripts/That%20UFO%20Podcast%20(Andy%20Mcgrillen)/"/>
    <hyperlink ref="C126" r:id="rId126" display="https://youtu.be/Q3bh1xUK-_4"/>
    <hyperlink ref="F126" r:id="rId2" display="https://files.afu.se/Downloads/Transcripts/That%20UFO%20Podcast%20(Andy%20Mcgrillen)/"/>
    <hyperlink ref="C127" r:id="rId127" display="https://youtu.be/Zit3n0G3WIA"/>
    <hyperlink ref="F127" r:id="rId2" display="https://files.afu.se/Downloads/Transcripts/That%20UFO%20Podcast%20(Andy%20Mcgrillen)/"/>
    <hyperlink ref="C128" r:id="rId128" display="https://youtu.be/cdPVPevpT3Q"/>
    <hyperlink ref="F128" r:id="rId2" display="https://files.afu.se/Downloads/Transcripts/That%20UFO%20Podcast%20(Andy%20Mcgrillen)/"/>
    <hyperlink ref="C129" r:id="rId129" display="https://youtu.be/q_-2iVat3P4"/>
    <hyperlink ref="F129" r:id="rId2" display="https://files.afu.se/Downloads/Transcripts/That%20UFO%20Podcast%20(Andy%20Mcgrillen)/"/>
    <hyperlink ref="C130" r:id="rId130" display="https://youtu.be/V3t8qOX0-tY"/>
    <hyperlink ref="F130" r:id="rId2" display="https://files.afu.se/Downloads/Transcripts/That%20UFO%20Podcast%20(Andy%20Mcgrillen)/"/>
    <hyperlink ref="C131" r:id="rId131" display="https://youtu.be/96MgENlsuWo"/>
    <hyperlink ref="F131" r:id="rId2" display="https://files.afu.se/Downloads/Transcripts/That%20UFO%20Podcast%20(Andy%20Mcgrillen)/"/>
    <hyperlink ref="C132" r:id="rId132" display="https://youtu.be/leGhqHJYGrM"/>
    <hyperlink ref="F132" r:id="rId2" display="https://files.afu.se/Downloads/Transcripts/That%20UFO%20Podcast%20(Andy%20Mcgrillen)/"/>
    <hyperlink ref="C133" r:id="rId133" display="https://youtu.be/BL9-L84GOhw"/>
    <hyperlink ref="F133" r:id="rId2" display="https://files.afu.se/Downloads/Transcripts/That%20UFO%20Podcast%20(Andy%20Mcgrillen)/"/>
    <hyperlink ref="C134" r:id="rId134" display="https://youtu.be/JClDPYONV44"/>
    <hyperlink ref="F134" r:id="rId2" display="https://files.afu.se/Downloads/Transcripts/That%20UFO%20Podcast%20(Andy%20Mcgrillen)/"/>
    <hyperlink ref="C135" r:id="rId135" display="https://youtu.be/Ebzi9r14pDs"/>
    <hyperlink ref="F135" r:id="rId2" display="https://files.afu.se/Downloads/Transcripts/That%20UFO%20Podcast%20(Andy%20Mcgrillen)/"/>
    <hyperlink ref="C136" r:id="rId136" display="https://youtu.be/APD79UJsVM8"/>
    <hyperlink ref="F136" r:id="rId2" display="https://files.afu.se/Downloads/Transcripts/That%20UFO%20Podcast%20(Andy%20Mcgrillen)/"/>
    <hyperlink ref="C137" r:id="rId137" display="https://youtu.be/7-bt00D9ahE"/>
    <hyperlink ref="F137" r:id="rId2" display="https://files.afu.se/Downloads/Transcripts/That%20UFO%20Podcast%20(Andy%20Mcgrillen)/"/>
    <hyperlink ref="C138" r:id="rId138" display="https://youtu.be/8Hjl--W-IjM"/>
    <hyperlink ref="F138" r:id="rId2" display="https://files.afu.se/Downloads/Transcripts/That%20UFO%20Podcast%20(Andy%20Mcgrillen)/"/>
    <hyperlink ref="C139" r:id="rId139" display="https://youtu.be/zoyW6AwiQcg"/>
    <hyperlink ref="F139" r:id="rId2" display="https://files.afu.se/Downloads/Transcripts/That%20UFO%20Podcast%20(Andy%20Mcgrillen)/"/>
    <hyperlink ref="C140" r:id="rId140" display="https://youtu.be/jdkA6-GRUjc"/>
    <hyperlink ref="F140" r:id="rId2" display="https://files.afu.se/Downloads/Transcripts/That%20UFO%20Podcast%20(Andy%20Mcgrillen)/"/>
    <hyperlink ref="C141" r:id="rId141" display="https://youtu.be/HVZ-JWEGs7A"/>
    <hyperlink ref="F141" r:id="rId2" display="https://files.afu.se/Downloads/Transcripts/That%20UFO%20Podcast%20(Andy%20Mcgrillen)/"/>
    <hyperlink ref="C142" r:id="rId142" display="https://youtu.be/1JckoxoyHwU"/>
    <hyperlink ref="F142" r:id="rId2" display="https://files.afu.se/Downloads/Transcripts/That%20UFO%20Podcast%20(Andy%20Mcgrillen)/"/>
    <hyperlink ref="C143" r:id="rId143" display="https://youtu.be/NZbermFDh70"/>
    <hyperlink ref="F143" r:id="rId2" display="https://files.afu.se/Downloads/Transcripts/That%20UFO%20Podcast%20(Andy%20Mcgrillen)/"/>
    <hyperlink ref="C144" r:id="rId144" display="https://youtu.be/Ly10g8b5nIE"/>
    <hyperlink ref="F144" r:id="rId2" display="https://files.afu.se/Downloads/Transcripts/That%20UFO%20Podcast%20(Andy%20Mcgrillen)/"/>
    <hyperlink ref="C145" r:id="rId145" display="https://youtu.be/bc7_Y-YKh4E"/>
    <hyperlink ref="F145" r:id="rId2" display="https://files.afu.se/Downloads/Transcripts/That%20UFO%20Podcast%20(Andy%20Mcgrillen)/"/>
    <hyperlink ref="C146" r:id="rId146" display="https://youtu.be/c_S6tXWiBTY"/>
    <hyperlink ref="F146" r:id="rId2" display="https://files.afu.se/Downloads/Transcripts/That%20UFO%20Podcast%20(Andy%20Mcgrillen)/"/>
    <hyperlink ref="C147" r:id="rId147" display="https://youtu.be/568omSwgoq8"/>
    <hyperlink ref="F147" r:id="rId2" display="https://files.afu.se/Downloads/Transcripts/That%20UFO%20Podcast%20(Andy%20Mcgrillen)/"/>
    <hyperlink ref="C148" r:id="rId148" display="https://youtu.be/EFp0aTqNDxM"/>
    <hyperlink ref="F148" r:id="rId2" display="https://files.afu.se/Downloads/Transcripts/That%20UFO%20Podcast%20(Andy%20Mcgrillen)/"/>
    <hyperlink ref="C149" r:id="rId149" display="https://youtu.be/FBgdS5TxNQA"/>
    <hyperlink ref="F149" r:id="rId2" display="https://files.afu.se/Downloads/Transcripts/That%20UFO%20Podcast%20(Andy%20Mcgrillen)/"/>
    <hyperlink ref="C150" r:id="rId150" display="https://youtu.be/vhbYqZuub8c"/>
    <hyperlink ref="F150" r:id="rId2" display="https://files.afu.se/Downloads/Transcripts/That%20UFO%20Podcast%20(Andy%20Mcgrillen)/"/>
    <hyperlink ref="C151" r:id="rId151" display="https://youtu.be/cjqiL1kXKP0"/>
    <hyperlink ref="F151" r:id="rId2" display="https://files.afu.se/Downloads/Transcripts/That%20UFO%20Podcast%20(Andy%20Mcgrillen)/"/>
    <hyperlink ref="C152" r:id="rId152" display="https://youtu.be/YqmYtKz3dAc"/>
    <hyperlink ref="F152" r:id="rId2" display="https://files.afu.se/Downloads/Transcripts/That%20UFO%20Podcast%20(Andy%20Mcgrillen)/"/>
    <hyperlink ref="C153" r:id="rId153" display="https://youtu.be/hztqzYr4xMU"/>
    <hyperlink ref="F153" r:id="rId2" display="https://files.afu.se/Downloads/Transcripts/That%20UFO%20Podcast%20(Andy%20Mcgrillen)/"/>
    <hyperlink ref="C154" r:id="rId154" display="https://youtu.be/XninmOF80F4"/>
    <hyperlink ref="F154" r:id="rId2" display="https://files.afu.se/Downloads/Transcripts/That%20UFO%20Podcast%20(Andy%20Mcgrillen)/"/>
    <hyperlink ref="C155" r:id="rId155" display="https://youtu.be/BB06-Moftqo"/>
    <hyperlink ref="F155" r:id="rId2" display="https://files.afu.se/Downloads/Transcripts/That%20UFO%20Podcast%20(Andy%20Mcgrillen)/"/>
    <hyperlink ref="C156" r:id="rId156" display="https://youtu.be/X8Zzo7DhOuI"/>
    <hyperlink ref="F156" r:id="rId2" display="https://files.afu.se/Downloads/Transcripts/That%20UFO%20Podcast%20(Andy%20Mcgrillen)/"/>
    <hyperlink ref="C157" r:id="rId157" display="https://youtu.be/u2D6lC28lnk"/>
    <hyperlink ref="F157" r:id="rId2" display="https://files.afu.se/Downloads/Transcripts/That%20UFO%20Podcast%20(Andy%20Mcgrillen)/"/>
    <hyperlink ref="C158" r:id="rId158" display="https://youtu.be/h9AyeH3yyMs"/>
    <hyperlink ref="F158" r:id="rId2" display="https://files.afu.se/Downloads/Transcripts/That%20UFO%20Podcast%20(Andy%20Mcgrillen)/"/>
    <hyperlink ref="C159" r:id="rId159" display="https://youtu.be/TAR5Ho7R5Ek"/>
    <hyperlink ref="F159" r:id="rId2" display="https://files.afu.se/Downloads/Transcripts/That%20UFO%20Podcast%20(Andy%20Mcgrillen)/"/>
    <hyperlink ref="C160" r:id="rId160" display="https://youtu.be/MgGZUHV7Unk"/>
    <hyperlink ref="F160" r:id="rId2" display="https://files.afu.se/Downloads/Transcripts/That%20UFO%20Podcast%20(Andy%20Mcgrillen)/"/>
    <hyperlink ref="C161" r:id="rId161" display="https://youtu.be/8-rjvjiB1as"/>
    <hyperlink ref="F161" r:id="rId2" display="https://files.afu.se/Downloads/Transcripts/That%20UFO%20Podcast%20(Andy%20Mcgrillen)/"/>
    <hyperlink ref="C162" r:id="rId162" display="https://youtu.be/XfbU9rDjuLU"/>
    <hyperlink ref="F162" r:id="rId2" display="https://files.afu.se/Downloads/Transcripts/That%20UFO%20Podcast%20(Andy%20Mcgrillen)/"/>
    <hyperlink ref="C163" r:id="rId163" display="https://youtu.be/0G04_9oCPEw"/>
    <hyperlink ref="F163" r:id="rId2" display="https://files.afu.se/Downloads/Transcripts/That%20UFO%20Podcast%20(Andy%20Mcgrillen)/"/>
    <hyperlink ref="C164" r:id="rId164" display="https://youtu.be/kt6p7n6bYK4"/>
    <hyperlink ref="F164" r:id="rId2" display="https://files.afu.se/Downloads/Transcripts/That%20UFO%20Podcast%20(Andy%20Mcgrillen)/"/>
    <hyperlink ref="C165" r:id="rId165" display="https://youtu.be/GKTBGQgAcB4"/>
    <hyperlink ref="F165" r:id="rId2" display="https://files.afu.se/Downloads/Transcripts/That%20UFO%20Podcast%20(Andy%20Mcgrillen)/"/>
    <hyperlink ref="C166" r:id="rId166" display="https://youtu.be/t9TI67BusQA"/>
    <hyperlink ref="F166" r:id="rId2" display="https://files.afu.se/Downloads/Transcripts/That%20UFO%20Podcast%20(Andy%20Mcgrillen)/"/>
    <hyperlink ref="C167" r:id="rId167" display="https://youtu.be/4Mr0kM9K2uY"/>
    <hyperlink ref="F167" r:id="rId2" display="https://files.afu.se/Downloads/Transcripts/That%20UFO%20Podcast%20(Andy%20Mcgrillen)/"/>
    <hyperlink ref="C168" r:id="rId168" display="https://youtu.be/EVWNeiMSmpM"/>
    <hyperlink ref="F168" r:id="rId2" display="https://files.afu.se/Downloads/Transcripts/That%20UFO%20Podcast%20(Andy%20Mcgrillen)/"/>
    <hyperlink ref="C169" r:id="rId169" display="https://youtu.be/QlDLj_JF0Wg"/>
    <hyperlink ref="F169" r:id="rId2" display="https://files.afu.se/Downloads/Transcripts/That%20UFO%20Podcast%20(Andy%20Mcgrillen)/"/>
    <hyperlink ref="C170" r:id="rId170" display="https://youtu.be/zi37MSp_hvg"/>
    <hyperlink ref="F170" r:id="rId2" display="https://files.afu.se/Downloads/Transcripts/That%20UFO%20Podcast%20(Andy%20Mcgrillen)/"/>
    <hyperlink ref="C171" r:id="rId171" display="https://youtu.be/_3t5QQapYoc"/>
    <hyperlink ref="F171" r:id="rId2" display="https://files.afu.se/Downloads/Transcripts/That%20UFO%20Podcast%20(Andy%20Mcgrillen)/"/>
    <hyperlink ref="C172" r:id="rId172" display="https://youtu.be/Oag7hYgAXZE"/>
    <hyperlink ref="F172" r:id="rId2" display="https://files.afu.se/Downloads/Transcripts/That%20UFO%20Podcast%20(Andy%20Mcgrillen)/"/>
    <hyperlink ref="C173" r:id="rId173" display="https://youtu.be/ZsWOmr6DTqw"/>
    <hyperlink ref="F173" r:id="rId2" display="https://files.afu.se/Downloads/Transcripts/That%20UFO%20Podcast%20(Andy%20Mcgrillen)/"/>
    <hyperlink ref="C174" r:id="rId174" display="https://youtu.be/U26dkUfjeck"/>
    <hyperlink ref="F174" r:id="rId2" display="https://files.afu.se/Downloads/Transcripts/That%20UFO%20Podcast%20(Andy%20Mcgrillen)/"/>
    <hyperlink ref="C175" r:id="rId175" display="https://youtu.be/IAAmrvbF9EA"/>
    <hyperlink ref="F175" r:id="rId2" display="https://files.afu.se/Downloads/Transcripts/That%20UFO%20Podcast%20(Andy%20Mcgrillen)/"/>
    <hyperlink ref="C176" r:id="rId176" display="https://youtu.be/OdkLYpe3iOo"/>
    <hyperlink ref="F176" r:id="rId2" display="https://files.afu.se/Downloads/Transcripts/That%20UFO%20Podcast%20(Andy%20Mcgrillen)/"/>
    <hyperlink ref="C177" r:id="rId177" display="https://youtu.be/__GhewJlOvY"/>
    <hyperlink ref="F177" r:id="rId2" display="https://files.afu.se/Downloads/Transcripts/That%20UFO%20Podcast%20(Andy%20Mcgrillen)/"/>
    <hyperlink ref="C178" r:id="rId178" display="https://youtu.be/xfQOQIz17n8"/>
    <hyperlink ref="F178" r:id="rId2" display="https://files.afu.se/Downloads/Transcripts/That%20UFO%20Podcast%20(Andy%20Mcgrillen)/"/>
    <hyperlink ref="C179" r:id="rId179" display="https://youtu.be/e7xZviyJL5U"/>
    <hyperlink ref="F179" r:id="rId2" display="https://files.afu.se/Downloads/Transcripts/That%20UFO%20Podcast%20(Andy%20Mcgrillen)/"/>
    <hyperlink ref="C180" r:id="rId180" display="https://youtu.be/uvnlMNqH2Ac"/>
    <hyperlink ref="F180" r:id="rId2" display="https://files.afu.se/Downloads/Transcripts/That%20UFO%20Podcast%20(Andy%20Mcgrillen)/"/>
    <hyperlink ref="C181" r:id="rId181" display="https://youtu.be/ky2ePnHwGqg"/>
    <hyperlink ref="F181" r:id="rId2" display="https://files.afu.se/Downloads/Transcripts/That%20UFO%20Podcast%20(Andy%20Mcgrillen)/"/>
    <hyperlink ref="C182" r:id="rId182" display="https://youtu.be/2UufAKtLsq8"/>
    <hyperlink ref="F182" r:id="rId2" display="https://files.afu.se/Downloads/Transcripts/That%20UFO%20Podcast%20(Andy%20Mcgrillen)/"/>
    <hyperlink ref="C183" r:id="rId183" display="https://youtu.be/owmqqEc8pzI"/>
    <hyperlink ref="F183" r:id="rId2" display="https://files.afu.se/Downloads/Transcripts/That%20UFO%20Podcast%20(Andy%20Mcgrillen)/"/>
    <hyperlink ref="C184" r:id="rId184" display="https://youtu.be/YVp4fZ3EoTo"/>
    <hyperlink ref="F184" r:id="rId2" display="https://files.afu.se/Downloads/Transcripts/That%20UFO%20Podcast%20(Andy%20Mcgrillen)/"/>
    <hyperlink ref="C185" r:id="rId185" display="https://youtu.be/LsWEIfKdnKM"/>
    <hyperlink ref="F185" r:id="rId2" display="https://files.afu.se/Downloads/Transcripts/That%20UFO%20Podcast%20(Andy%20Mcgrillen)/"/>
    <hyperlink ref="C186" r:id="rId186" display="https://youtu.be/MQjcjkm0D5Q"/>
    <hyperlink ref="F186" r:id="rId2" display="https://files.afu.se/Downloads/Transcripts/That%20UFO%20Podcast%20(Andy%20Mcgrillen)/"/>
    <hyperlink ref="C187" r:id="rId187" display="https://youtu.be/P_9yBcwLAAQ"/>
    <hyperlink ref="F187" r:id="rId2" display="https://files.afu.se/Downloads/Transcripts/That%20UFO%20Podcast%20(Andy%20Mcgrillen)/"/>
    <hyperlink ref="C188" r:id="rId188" display="https://youtu.be/gh3jwyBxdgk"/>
    <hyperlink ref="F188" r:id="rId2" display="https://files.afu.se/Downloads/Transcripts/That%20UFO%20Podcast%20(Andy%20Mcgrillen)/"/>
    <hyperlink ref="C189" r:id="rId189" display="https://youtu.be/1qHMm7B7VI0"/>
    <hyperlink ref="F189" r:id="rId2" display="https://files.afu.se/Downloads/Transcripts/That%20UFO%20Podcast%20(Andy%20Mcgrillen)/"/>
    <hyperlink ref="C190" r:id="rId190" display="https://youtu.be/rwp7G4EGgEo"/>
    <hyperlink ref="F190" r:id="rId2" display="https://files.afu.se/Downloads/Transcripts/That%20UFO%20Podcast%20(Andy%20Mcgrillen)/"/>
    <hyperlink ref="C191" r:id="rId191" display="https://youtu.be/biQyy8cZqbg"/>
    <hyperlink ref="F191" r:id="rId2" display="https://files.afu.se/Downloads/Transcripts/That%20UFO%20Podcast%20(Andy%20Mcgrillen)/"/>
    <hyperlink ref="C192" r:id="rId192" display="https://youtu.be/_leskrgzho4"/>
    <hyperlink ref="F192" r:id="rId2" display="https://files.afu.se/Downloads/Transcripts/That%20UFO%20Podcast%20(Andy%20Mcgrillen)/"/>
    <hyperlink ref="C193" r:id="rId193" display="https://youtu.be/AWTxQRWNhGU"/>
    <hyperlink ref="F193" r:id="rId2" display="https://files.afu.se/Downloads/Transcripts/That%20UFO%20Podcast%20(Andy%20Mcgrillen)/"/>
    <hyperlink ref="C194" r:id="rId194" display="https://youtu.be/4kMUyFc7IAM"/>
    <hyperlink ref="F194" r:id="rId2" display="https://files.afu.se/Downloads/Transcripts/That%20UFO%20Podcast%20(Andy%20Mcgrillen)/"/>
    <hyperlink ref="C195" r:id="rId195" display="https://youtu.be/eB7I9ddaa2k"/>
    <hyperlink ref="F195" r:id="rId2" display="https://files.afu.se/Downloads/Transcripts/That%20UFO%20Podcast%20(Andy%20Mcgrillen)/"/>
    <hyperlink ref="C196" r:id="rId196" display="https://youtu.be/YeMvSc5b9HM"/>
    <hyperlink ref="F196" r:id="rId2" display="https://files.afu.se/Downloads/Transcripts/That%20UFO%20Podcast%20(Andy%20Mcgrillen)/"/>
    <hyperlink ref="C197" r:id="rId197" display="https://youtu.be/0zkeojPPhGY"/>
    <hyperlink ref="F197" r:id="rId2" display="https://files.afu.se/Downloads/Transcripts/That%20UFO%20Podcast%20(Andy%20Mcgrillen)/"/>
    <hyperlink ref="C198" r:id="rId198" display="https://youtu.be/KOJmpx0ueoM"/>
    <hyperlink ref="F198" r:id="rId2" display="https://files.afu.se/Downloads/Transcripts/That%20UFO%20Podcast%20(Andy%20Mcgrillen)/"/>
    <hyperlink ref="C199" r:id="rId199" display="https://youtu.be/qm7CGOPDFGQ"/>
    <hyperlink ref="F199" r:id="rId2" display="https://files.afu.se/Downloads/Transcripts/That%20UFO%20Podcast%20(Andy%20Mcgrillen)/"/>
    <hyperlink ref="C200" r:id="rId200" display="https://youtu.be/OTi-_rWGTjc"/>
    <hyperlink ref="F200" r:id="rId2" display="https://files.afu.se/Downloads/Transcripts/That%20UFO%20Podcast%20(Andy%20Mcgrillen)/"/>
    <hyperlink ref="C201" r:id="rId201" display="https://youtu.be/l9IPXivKvtc"/>
    <hyperlink ref="F201" r:id="rId2" display="https://files.afu.se/Downloads/Transcripts/That%20UFO%20Podcast%20(Andy%20Mcgrillen)/"/>
    <hyperlink ref="C202" r:id="rId202" display="https://youtu.be/6noCYXAe1s4"/>
    <hyperlink ref="F202" r:id="rId2" display="https://files.afu.se/Downloads/Transcripts/That%20UFO%20Podcast%20(Andy%20Mcgrillen)/"/>
    <hyperlink ref="C203" r:id="rId203" display="https://youtu.be/nk4JyFPqHJs"/>
    <hyperlink ref="F203" r:id="rId2" display="https://files.afu.se/Downloads/Transcripts/That%20UFO%20Podcast%20(Andy%20Mcgrillen)/"/>
    <hyperlink ref="C204" r:id="rId204" display="https://youtu.be/vOSmocj1y1Y"/>
    <hyperlink ref="F204" r:id="rId2" display="https://files.afu.se/Downloads/Transcripts/That%20UFO%20Podcast%20(Andy%20Mcgrillen)/"/>
    <hyperlink ref="C205" r:id="rId205" display="https://youtu.be/w3-w-70yhRw"/>
    <hyperlink ref="F205" r:id="rId2" display="https://files.afu.se/Downloads/Transcripts/That%20UFO%20Podcast%20(Andy%20Mcgrillen)/"/>
    <hyperlink ref="C206" r:id="rId206" display="https://youtu.be/jux_wagpYDI"/>
    <hyperlink ref="F206" r:id="rId2" display="https://files.afu.se/Downloads/Transcripts/That%20UFO%20Podcast%20(Andy%20Mcgrillen)/"/>
    <hyperlink ref="C207" r:id="rId207" display="https://youtu.be/S8ndT_U25gM"/>
    <hyperlink ref="F207" r:id="rId2" display="https://files.afu.se/Downloads/Transcripts/That%20UFO%20Podcast%20(Andy%20Mcgrillen)/"/>
    <hyperlink ref="C208" r:id="rId208" display="https://youtu.be/KfzbVSE0tLU"/>
    <hyperlink ref="F208" r:id="rId2" display="https://files.afu.se/Downloads/Transcripts/That%20UFO%20Podcast%20(Andy%20Mcgrillen)/"/>
    <hyperlink ref="C209" r:id="rId209" display="https://youtu.be/RSK6G5b4-_I"/>
    <hyperlink ref="F209" r:id="rId2" display="https://files.afu.se/Downloads/Transcripts/That%20UFO%20Podcast%20(Andy%20Mcgrillen)/"/>
    <hyperlink ref="C210" r:id="rId210" display="https://youtu.be/IqTMGTkIl38"/>
    <hyperlink ref="F210" r:id="rId2" display="https://files.afu.se/Downloads/Transcripts/That%20UFO%20Podcast%20(Andy%20Mcgrillen)/"/>
    <hyperlink ref="C211" r:id="rId211" display="https://youtu.be/UsFXtrhGTTM"/>
    <hyperlink ref="F211" r:id="rId2" display="https://files.afu.se/Downloads/Transcripts/That%20UFO%20Podcast%20(Andy%20Mcgrillen)/"/>
    <hyperlink ref="C212" r:id="rId212" display="https://youtu.be/M5mjrJQqnq4"/>
    <hyperlink ref="F212" r:id="rId2" display="https://files.afu.se/Downloads/Transcripts/That%20UFO%20Podcast%20(Andy%20Mcgrillen)/"/>
    <hyperlink ref="C213" r:id="rId213" display="https://youtu.be/R7tNSKkc0Es"/>
    <hyperlink ref="F213" r:id="rId2" display="https://files.afu.se/Downloads/Transcripts/That%20UFO%20Podcast%20(Andy%20Mcgrillen)/"/>
    <hyperlink ref="C214" r:id="rId214" display="https://youtu.be/5t0UqhyYZcU"/>
    <hyperlink ref="F214" r:id="rId2" display="https://files.afu.se/Downloads/Transcripts/That%20UFO%20Podcast%20(Andy%20Mcgrillen)/"/>
    <hyperlink ref="C215" r:id="rId215" display="https://youtu.be/IDBJY1FSuOA"/>
    <hyperlink ref="F215" r:id="rId2" display="https://files.afu.se/Downloads/Transcripts/That%20UFO%20Podcast%20(Andy%20Mcgrillen)/"/>
    <hyperlink ref="C216" r:id="rId216" display="https://youtu.be/_mD7dvUn1dU"/>
    <hyperlink ref="F216" r:id="rId2" display="https://files.afu.se/Downloads/Transcripts/That%20UFO%20Podcast%20(Andy%20Mcgrillen)/"/>
    <hyperlink ref="C217" r:id="rId217" display="https://youtu.be/s3JDzCcDg-M"/>
    <hyperlink ref="F217" r:id="rId2" display="https://files.afu.se/Downloads/Transcripts/That%20UFO%20Podcast%20(Andy%20Mcgrillen)/"/>
    <hyperlink ref="C218" r:id="rId218" display="https://youtu.be/tcPKD1dRzFg"/>
    <hyperlink ref="F218" r:id="rId2" display="https://files.afu.se/Downloads/Transcripts/That%20UFO%20Podcast%20(Andy%20Mcgrillen)/"/>
    <hyperlink ref="C219" r:id="rId219" display="https://youtu.be/s0GuLXdTBFA"/>
    <hyperlink ref="F219" r:id="rId2" display="https://files.afu.se/Downloads/Transcripts/That%20UFO%20Podcast%20(Andy%20Mcgrillen)/"/>
    <hyperlink ref="C220" r:id="rId220" display="https://youtu.be/TS_WfLbveok"/>
    <hyperlink ref="F220" r:id="rId2" display="https://files.afu.se/Downloads/Transcripts/That%20UFO%20Podcast%20(Andy%20Mcgrillen)/"/>
    <hyperlink ref="C221" r:id="rId221" display="https://youtu.be/VakkEFYFBGY"/>
    <hyperlink ref="F221" r:id="rId2" display="https://files.afu.se/Downloads/Transcripts/That%20UFO%20Podcast%20(Andy%20Mcgrillen)/"/>
    <hyperlink ref="C222" r:id="rId222" display="https://youtu.be/bRSgZm5_9aI"/>
    <hyperlink ref="F222" r:id="rId2" display="https://files.afu.se/Downloads/Transcripts/That%20UFO%20Podcast%20(Andy%20Mcgrillen)/"/>
    <hyperlink ref="C223" r:id="rId223" display="https://youtu.be/r4FDTUomtx4"/>
    <hyperlink ref="F223" r:id="rId2" display="https://files.afu.se/Downloads/Transcripts/That%20UFO%20Podcast%20(Andy%20Mcgrillen)/"/>
    <hyperlink ref="C224" r:id="rId224" display="https://youtu.be/lcIxKOi-EhE"/>
    <hyperlink ref="F224" r:id="rId2" display="https://files.afu.se/Downloads/Transcripts/That%20UFO%20Podcast%20(Andy%20Mcgrillen)/"/>
    <hyperlink ref="C225" r:id="rId225" display="https://youtu.be/GeeiBKV5fdU"/>
    <hyperlink ref="F225" r:id="rId2" display="https://files.afu.se/Downloads/Transcripts/That%20UFO%20Podcast%20(Andy%20Mcgrillen)/"/>
    <hyperlink ref="C226" r:id="rId226" display="https://youtu.be/KOwKfmDmtJg"/>
    <hyperlink ref="F226" r:id="rId2" display="https://files.afu.se/Downloads/Transcripts/That%20UFO%20Podcast%20(Andy%20Mcgrillen)/"/>
    <hyperlink ref="C227" r:id="rId227" display="https://youtu.be/jHE_OChI4Gc"/>
    <hyperlink ref="F227" r:id="rId2" display="https://files.afu.se/Downloads/Transcripts/That%20UFO%20Podcast%20(Andy%20Mcgrillen)/"/>
    <hyperlink ref="C228" r:id="rId228" display="https://youtu.be/htmvB_jkK50"/>
    <hyperlink ref="F228" r:id="rId2" display="https://files.afu.se/Downloads/Transcripts/That%20UFO%20Podcast%20(Andy%20Mcgrillen)/"/>
    <hyperlink ref="C229" r:id="rId229" display="https://youtu.be/jaS-WsPJoDc"/>
    <hyperlink ref="F229" r:id="rId2" display="https://files.afu.se/Downloads/Transcripts/That%20UFO%20Podcast%20(Andy%20Mcgrillen)/"/>
    <hyperlink ref="C230" r:id="rId230" display="https://youtu.be/5A-lx1gID5I"/>
    <hyperlink ref="F230" r:id="rId2" display="https://files.afu.se/Downloads/Transcripts/That%20UFO%20Podcast%20(Andy%20Mcgrillen)/"/>
    <hyperlink ref="C231" r:id="rId231" display="https://youtu.be/bnjhuWOyq_I"/>
    <hyperlink ref="F231" r:id="rId2" display="https://files.afu.se/Downloads/Transcripts/That%20UFO%20Podcast%20(Andy%20Mcgrillen)/"/>
    <hyperlink ref="C232" r:id="rId232" display="https://youtu.be/b3QfLtM5YtA"/>
    <hyperlink ref="F232" r:id="rId2" display="https://files.afu.se/Downloads/Transcripts/That%20UFO%20Podcast%20(Andy%20Mcgrillen)/"/>
    <hyperlink ref="C233" r:id="rId233" display="https://youtu.be/64Aj-gjFxYU"/>
    <hyperlink ref="F233" r:id="rId2" display="https://files.afu.se/Downloads/Transcripts/That%20UFO%20Podcast%20(Andy%20Mcgrillen)/"/>
    <hyperlink ref="C234" r:id="rId234" display="https://youtu.be/xWbcPkHyb_Y"/>
    <hyperlink ref="F234" r:id="rId2" display="https://files.afu.se/Downloads/Transcripts/That%20UFO%20Podcast%20(Andy%20Mcgrillen)/"/>
    <hyperlink ref="C235" r:id="rId235" display="https://youtu.be/Ghpu4pYEc0g"/>
    <hyperlink ref="F235" r:id="rId2" display="https://files.afu.se/Downloads/Transcripts/That%20UFO%20Podcast%20(Andy%20Mcgrillen)/"/>
    <hyperlink ref="C236" r:id="rId236" display="https://youtu.be/GqbHpnPu86s"/>
    <hyperlink ref="F236" r:id="rId2" display="https://files.afu.se/Downloads/Transcripts/That%20UFO%20Podcast%20(Andy%20Mcgrillen)/"/>
    <hyperlink ref="C237" r:id="rId237" display="https://youtu.be/IBasOC4MPPM"/>
    <hyperlink ref="F237" r:id="rId2" display="https://files.afu.se/Downloads/Transcripts/That%20UFO%20Podcast%20(Andy%20Mcgrillen)/"/>
    <hyperlink ref="C238" r:id="rId238" display="https://youtu.be/tM_nghXozfQ"/>
    <hyperlink ref="F238" r:id="rId2" display="https://files.afu.se/Downloads/Transcripts/That%20UFO%20Podcast%20(Andy%20Mcgrillen)/"/>
    <hyperlink ref="C239" r:id="rId239" display="https://youtu.be/rHXIO1LiQsc"/>
    <hyperlink ref="F239" r:id="rId2" display="https://files.afu.se/Downloads/Transcripts/That%20UFO%20Podcast%20(Andy%20Mcgrillen)/"/>
    <hyperlink ref="C240" r:id="rId240" display="https://youtu.be/xvRuQMPuGCo"/>
    <hyperlink ref="F240" r:id="rId2" display="https://files.afu.se/Downloads/Transcripts/That%20UFO%20Podcast%20(Andy%20Mcgrillen)/"/>
    <hyperlink ref="C241" r:id="rId241" display="https://youtu.be/sCeg6qMH9PI"/>
    <hyperlink ref="F241" r:id="rId2" display="https://files.afu.se/Downloads/Transcripts/That%20UFO%20Podcast%20(Andy%20Mcgrillen)/"/>
    <hyperlink ref="C242" r:id="rId242" display="https://youtu.be/dv-GW5tEzTg"/>
    <hyperlink ref="F242" r:id="rId2" display="https://files.afu.se/Downloads/Transcripts/That%20UFO%20Podcast%20(Andy%20Mcgrillen)/"/>
    <hyperlink ref="C243" r:id="rId243" display="https://youtu.be/nWOFFLCvTe0"/>
    <hyperlink ref="F243" r:id="rId2" display="https://files.afu.se/Downloads/Transcripts/That%20UFO%20Podcast%20(Andy%20Mcgrillen)/"/>
    <hyperlink ref="C244" r:id="rId244" display="https://youtu.be/Mk5kGEUdjic"/>
    <hyperlink ref="F244" r:id="rId2" display="https://files.afu.se/Downloads/Transcripts/That%20UFO%20Podcast%20(Andy%20Mcgrillen)/"/>
    <hyperlink ref="C245" r:id="rId245" display="https://youtu.be/J6-dUlA71r4"/>
    <hyperlink ref="F245" r:id="rId2" display="https://files.afu.se/Downloads/Transcripts/That%20UFO%20Podcast%20(Andy%20Mcgrillen)/"/>
    <hyperlink ref="C246" r:id="rId246" display="https://youtu.be/VB3DCBW_Buw"/>
    <hyperlink ref="F246" r:id="rId2" display="https://files.afu.se/Downloads/Transcripts/That%20UFO%20Podcast%20(Andy%20Mcgrillen)/"/>
    <hyperlink ref="C247" r:id="rId247" display="https://youtu.be/pOxsQSQKbpY"/>
    <hyperlink ref="F247" r:id="rId2" display="https://files.afu.se/Downloads/Transcripts/That%20UFO%20Podcast%20(Andy%20Mcgrillen)/"/>
    <hyperlink ref="C248" r:id="rId248" display="https://youtu.be/2U2MRzSjaow"/>
    <hyperlink ref="F248" r:id="rId2" display="https://files.afu.se/Downloads/Transcripts/That%20UFO%20Podcast%20(Andy%20Mcgrillen)/"/>
    <hyperlink ref="C249" r:id="rId249" display="https://youtu.be/UJpgwNkO7fY"/>
    <hyperlink ref="F249" r:id="rId2" display="https://files.afu.se/Downloads/Transcripts/That%20UFO%20Podcast%20(Andy%20Mcgrillen)/"/>
    <hyperlink ref="C250" r:id="rId250" display="https://youtu.be/rIn7XE3YIBg"/>
    <hyperlink ref="F250" r:id="rId2" display="https://files.afu.se/Downloads/Transcripts/That%20UFO%20Podcast%20(Andy%20Mcgrillen)/"/>
    <hyperlink ref="C251" r:id="rId251" display="https://youtu.be/g2L1dJqa7do"/>
    <hyperlink ref="F251" r:id="rId2" display="https://files.afu.se/Downloads/Transcripts/That%20UFO%20Podcast%20(Andy%20Mcgrillen)/"/>
    <hyperlink ref="C252" r:id="rId252" display="https://youtu.be/-QofSymsmaU"/>
    <hyperlink ref="F252" r:id="rId2" display="https://files.afu.se/Downloads/Transcripts/That%20UFO%20Podcast%20(Andy%20Mcgrillen)/"/>
    <hyperlink ref="C253" r:id="rId253" display="https://youtu.be/wpbRvljiv-c"/>
    <hyperlink ref="F253" r:id="rId2" display="https://files.afu.se/Downloads/Transcripts/That%20UFO%20Podcast%20(Andy%20Mcgrillen)/"/>
    <hyperlink ref="C254" r:id="rId254" display="https://youtu.be/08f0POXpdP4"/>
    <hyperlink ref="F254" r:id="rId2" display="https://files.afu.se/Downloads/Transcripts/That%20UFO%20Podcast%20(Andy%20Mcgrillen)/"/>
    <hyperlink ref="C255" r:id="rId255" display="https://youtu.be/PUNVxj7YyYY"/>
    <hyperlink ref="F255" r:id="rId2" display="https://files.afu.se/Downloads/Transcripts/That%20UFO%20Podcast%20(Andy%20Mcgrillen)/"/>
    <hyperlink ref="C256" r:id="rId256" display="https://youtu.be/-uZHvoOTdUs"/>
    <hyperlink ref="F256" r:id="rId2" display="https://files.afu.se/Downloads/Transcripts/That%20UFO%20Podcast%20(Andy%20Mcgrillen)/"/>
    <hyperlink ref="C257" r:id="rId257" display="https://youtu.be/N1DZMD4T2_I"/>
    <hyperlink ref="F257" r:id="rId2" display="https://files.afu.se/Downloads/Transcripts/That%20UFO%20Podcast%20(Andy%20Mcgrillen)/"/>
    <hyperlink ref="C258" r:id="rId258" display="https://youtu.be/2qQHo80o4qc"/>
    <hyperlink ref="F258" r:id="rId2" display="https://files.afu.se/Downloads/Transcripts/That%20UFO%20Podcast%20(Andy%20Mcgrillen)/"/>
    <hyperlink ref="C259" r:id="rId259" display="https://youtu.be/eFsHy7aokhw"/>
    <hyperlink ref="F259" r:id="rId2" display="https://files.afu.se/Downloads/Transcripts/That%20UFO%20Podcast%20(Andy%20Mcgrillen)/"/>
    <hyperlink ref="C260" r:id="rId260" display="https://youtu.be/FeDY-BbmZd0"/>
    <hyperlink ref="F260" r:id="rId2" display="https://files.afu.se/Downloads/Transcripts/That%20UFO%20Podcast%20(Andy%20Mcgrillen)/"/>
    <hyperlink ref="C261" r:id="rId261" display="https://youtu.be/i2yI27Vbjao"/>
    <hyperlink ref="F261" r:id="rId2" display="https://files.afu.se/Downloads/Transcripts/That%20UFO%20Podcast%20(Andy%20Mcgrillen)/"/>
    <hyperlink ref="C262" r:id="rId262" display="https://youtu.be/FlnI0MiObXY"/>
    <hyperlink ref="F262" r:id="rId2" display="https://files.afu.se/Downloads/Transcripts/That%20UFO%20Podcast%20(Andy%20Mcgrillen)/"/>
    <hyperlink ref="C263" r:id="rId263" display="https://youtu.be/9ICUrWk2nGU"/>
    <hyperlink ref="F263" r:id="rId2" display="https://files.afu.se/Downloads/Transcripts/That%20UFO%20Podcast%20(Andy%20Mcgrillen)/"/>
    <hyperlink ref="C264" r:id="rId264" display="https://youtu.be/X91wmxeVJbk"/>
    <hyperlink ref="F264" r:id="rId2" display="https://files.afu.se/Downloads/Transcripts/That%20UFO%20Podcast%20(Andy%20Mcgrillen)/"/>
    <hyperlink ref="C265" r:id="rId265" display="https://youtu.be/RVgjTJqgjyk"/>
    <hyperlink ref="F265" r:id="rId2" display="https://files.afu.se/Downloads/Transcripts/That%20UFO%20Podcast%20(Andy%20Mcgrillen)/"/>
    <hyperlink ref="C266" r:id="rId266" display="https://youtu.be/_DQo-7yECtc"/>
    <hyperlink ref="F266" r:id="rId2" display="https://files.afu.se/Downloads/Transcripts/That%20UFO%20Podcast%20(Andy%20Mcgrillen)/"/>
    <hyperlink ref="C267" r:id="rId267" display="https://youtu.be/4zUcIVo-JX4"/>
    <hyperlink ref="F267" r:id="rId2" display="https://files.afu.se/Downloads/Transcripts/That%20UFO%20Podcast%20(Andy%20Mcgrillen)/"/>
    <hyperlink ref="C268" r:id="rId268" display="https://youtu.be/ETGZho86nkU"/>
    <hyperlink ref="F268" r:id="rId2" display="https://files.afu.se/Downloads/Transcripts/That%20UFO%20Podcast%20(Andy%20Mcgrillen)/"/>
    <hyperlink ref="C269" r:id="rId269" display="https://youtu.be/zwflf-vUBlY"/>
    <hyperlink ref="F269" r:id="rId2" display="https://files.afu.se/Downloads/Transcripts/That%20UFO%20Podcast%20(Andy%20Mcgrillen)/"/>
    <hyperlink ref="C270" r:id="rId270" display="https://youtu.be/lUB4g-E_xIc"/>
    <hyperlink ref="F270" r:id="rId2" display="https://files.afu.se/Downloads/Transcripts/That%20UFO%20Podcast%20(Andy%20Mcgrillen)/"/>
    <hyperlink ref="C271" r:id="rId271" display="https://youtu.be/tlDIanXdsoE"/>
    <hyperlink ref="F271" r:id="rId2" display="https://files.afu.se/Downloads/Transcripts/That%20UFO%20Podcast%20(Andy%20Mcgrillen)/"/>
    <hyperlink ref="C272" r:id="rId272" display="https://youtu.be/rRARtCi0jCg"/>
    <hyperlink ref="F272" r:id="rId2" display="https://files.afu.se/Downloads/Transcripts/That%20UFO%20Podcast%20(Andy%20Mcgrillen)/"/>
    <hyperlink ref="C273" r:id="rId273" display="https://youtu.be/td6uaPOH3Y8"/>
    <hyperlink ref="F273" r:id="rId2" display="https://files.afu.se/Downloads/Transcripts/That%20UFO%20Podcast%20(Andy%20Mcgrillen)/"/>
    <hyperlink ref="C274" r:id="rId274" display="https://youtu.be/WUICr-ZaDec"/>
    <hyperlink ref="F274" r:id="rId2" display="https://files.afu.se/Downloads/Transcripts/That%20UFO%20Podcast%20(Andy%20Mcgrillen)/"/>
    <hyperlink ref="C275" r:id="rId275" display="https://youtu.be/P5KAnlTU4A0"/>
    <hyperlink ref="F275" r:id="rId2" display="https://files.afu.se/Downloads/Transcripts/That%20UFO%20Podcast%20(Andy%20Mcgrillen)/"/>
    <hyperlink ref="C276" r:id="rId276" display="https://youtu.be/4ZXwHgSLB9I"/>
    <hyperlink ref="F276" r:id="rId2" display="https://files.afu.se/Downloads/Transcripts/That%20UFO%20Podcast%20(Andy%20Mcgrillen)/"/>
    <hyperlink ref="C277" r:id="rId277" display="https://youtu.be/bHYzOD6RkSs"/>
    <hyperlink ref="F277" r:id="rId2" display="https://files.afu.se/Downloads/Transcripts/That%20UFO%20Podcast%20(Andy%20Mcgrillen)/"/>
    <hyperlink ref="C278" r:id="rId278" display="https://youtu.be/dvSTBKrAlCM"/>
    <hyperlink ref="F278" r:id="rId2" display="https://files.afu.se/Downloads/Transcripts/That%20UFO%20Podcast%20(Andy%20Mcgrillen)/"/>
    <hyperlink ref="C279" r:id="rId279" display="https://youtu.be/PUgQHZf_2I8"/>
    <hyperlink ref="F279" r:id="rId2" display="https://files.afu.se/Downloads/Transcripts/That%20UFO%20Podcast%20(Andy%20Mcgrillen)/"/>
    <hyperlink ref="C280" r:id="rId280" display="https://youtu.be/2hv8Ym-KU50"/>
    <hyperlink ref="F280" r:id="rId2" display="https://files.afu.se/Downloads/Transcripts/That%20UFO%20Podcast%20(Andy%20Mcgrillen)/"/>
    <hyperlink ref="C281" r:id="rId281" display="https://youtu.be/ggyW_PuOcw8"/>
    <hyperlink ref="F281" r:id="rId2" display="https://files.afu.se/Downloads/Transcripts/That%20UFO%20Podcast%20(Andy%20Mcgrillen)/"/>
    <hyperlink ref="C282" r:id="rId282" display="https://youtu.be/Ge_hL58MM_8"/>
    <hyperlink ref="F282" r:id="rId2" display="https://files.afu.se/Downloads/Transcripts/That%20UFO%20Podcast%20(Andy%20Mcgrillen)/"/>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2023-06-23T14:45:00Z</dcterms:created>
  <dcterms:modified xsi:type="dcterms:W3CDTF">2023-06-27T07:33:45Z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C3739CF4AE7440CAB2217E9044D5656C</vt:lpwstr>
  </property>
  <property fmtid="{D5CDD505-2E9C-101B-9397-08002B2CF9AE}" pid="3" name="KSOProductBuildVer">
    <vt:lpwstr>2057-11.2.0.11417</vt:lpwstr>
  </property>
</Properties>
</file>